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C1F3A42F-BB52-4478-8AD8-7CBA6891EEEA}" xr6:coauthVersionLast="45" xr6:coauthVersionMax="45" xr10:uidLastSave="{00000000-0000-0000-0000-000000000000}"/>
  <bookViews>
    <workbookView xWindow="390" yWindow="375" windowWidth="28770" windowHeight="17370" xr2:uid="{00000000-000D-0000-FFFF-FFFF00000000}"/>
  </bookViews>
  <sheets>
    <sheet name="TOTAL" sheetId="1" r:id="rId1"/>
    <sheet name="DEPT" sheetId="2" r:id="rId2"/>
    <sheet name="DEGREES CONFERR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4" l="1"/>
  <c r="J51" i="4"/>
  <c r="H51" i="4"/>
  <c r="G51" i="4"/>
  <c r="F51" i="4"/>
  <c r="E51" i="4"/>
  <c r="D51" i="4"/>
  <c r="C51" i="4"/>
  <c r="B51" i="4"/>
  <c r="M50" i="4"/>
  <c r="K50" i="4"/>
  <c r="M49" i="4"/>
  <c r="K49" i="4"/>
  <c r="M48" i="4"/>
  <c r="K48" i="4"/>
  <c r="M47" i="4"/>
  <c r="K47" i="4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8" i="4"/>
  <c r="K38" i="4"/>
  <c r="M37" i="4"/>
  <c r="K37" i="4"/>
  <c r="M36" i="4"/>
  <c r="K36" i="4"/>
  <c r="M35" i="4"/>
  <c r="K35" i="4"/>
  <c r="M34" i="4"/>
  <c r="K34" i="4"/>
  <c r="M33" i="4"/>
  <c r="K33" i="4"/>
  <c r="I32" i="4"/>
  <c r="M32" i="4" s="1"/>
  <c r="H25" i="4"/>
  <c r="F25" i="4"/>
  <c r="E25" i="4"/>
  <c r="D25" i="4"/>
  <c r="C25" i="4"/>
  <c r="B25" i="4"/>
  <c r="I24" i="4"/>
  <c r="G24" i="4"/>
  <c r="G23" i="4"/>
  <c r="I23" i="4" s="1"/>
  <c r="G22" i="4"/>
  <c r="I22" i="4" s="1"/>
  <c r="I21" i="4"/>
  <c r="G21" i="4"/>
  <c r="G20" i="4"/>
  <c r="I20" i="4" s="1"/>
  <c r="G19" i="4"/>
  <c r="I19" i="4" s="1"/>
  <c r="I18" i="4"/>
  <c r="G18" i="4"/>
  <c r="G17" i="4"/>
  <c r="I17" i="4" s="1"/>
  <c r="G16" i="4"/>
  <c r="I16" i="4" s="1"/>
  <c r="I15" i="4"/>
  <c r="G15" i="4"/>
  <c r="G14" i="4"/>
  <c r="I14" i="4" s="1"/>
  <c r="G13" i="4"/>
  <c r="I13" i="4" s="1"/>
  <c r="I12" i="4"/>
  <c r="G12" i="4"/>
  <c r="G11" i="4"/>
  <c r="I11" i="4" s="1"/>
  <c r="G10" i="4"/>
  <c r="I10" i="4" s="1"/>
  <c r="I9" i="4"/>
  <c r="G9" i="4"/>
  <c r="G6" i="4"/>
  <c r="I6" i="4" s="1"/>
  <c r="G25" i="4" l="1"/>
  <c r="I25" i="4" s="1"/>
  <c r="I51" i="4"/>
  <c r="K32" i="4"/>
  <c r="D12" i="2"/>
  <c r="M51" i="4" l="1"/>
  <c r="K51" i="4"/>
  <c r="D35" i="2" l="1"/>
  <c r="D29" i="2" l="1"/>
  <c r="D24" i="2"/>
  <c r="F12" i="1" l="1"/>
  <c r="D14" i="2"/>
  <c r="D49" i="2" l="1"/>
  <c r="D17" i="2" l="1"/>
  <c r="F9" i="1" l="1"/>
  <c r="D43" i="2" l="1"/>
  <c r="F34" i="1" l="1"/>
  <c r="F27" i="1"/>
  <c r="D31" i="2" l="1"/>
  <c r="F30" i="1"/>
  <c r="F20" i="1" l="1"/>
  <c r="F23" i="1" l="1"/>
  <c r="F15" i="1" l="1"/>
  <c r="D50" i="2" l="1"/>
  <c r="F37" i="1" l="1"/>
  <c r="F38" i="1" s="1"/>
</calcChain>
</file>

<file path=xl/sharedStrings.xml><?xml version="1.0" encoding="utf-8"?>
<sst xmlns="http://schemas.openxmlformats.org/spreadsheetml/2006/main" count="245" uniqueCount="143">
  <si>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</si>
  <si>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</si>
  <si>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</si>
  <si>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</si>
  <si>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</si>
  <si>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</si>
  <si>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</si>
  <si>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</si>
  <si>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</si>
  <si>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</si>
  <si>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</si>
  <si>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</si>
  <si>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</si>
  <si>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</si>
  <si>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</si>
  <si>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</si>
  <si>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</si>
  <si>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Dept</t>
  </si>
  <si>
    <t>Name</t>
  </si>
  <si>
    <t>CSES</t>
  </si>
  <si>
    <t>Burgos</t>
  </si>
  <si>
    <t>FDSC</t>
  </si>
  <si>
    <t>PLPA</t>
  </si>
  <si>
    <t>POSC</t>
  </si>
  <si>
    <t>Kwon</t>
  </si>
  <si>
    <t>HESC</t>
  </si>
  <si>
    <t>AEAB</t>
  </si>
  <si>
    <t>Wailes</t>
  </si>
  <si>
    <t>#STUD</t>
  </si>
  <si>
    <t>Department of Human Environ Sciences</t>
  </si>
  <si>
    <t>AEAB Subtotal</t>
  </si>
  <si>
    <t>CSES Subtotal</t>
  </si>
  <si>
    <t>FDSC Subtotal</t>
  </si>
  <si>
    <t>HESC Subtotal</t>
  </si>
  <si>
    <t>HORT Subtotal</t>
  </si>
  <si>
    <t>PLPA Subtotal</t>
  </si>
  <si>
    <t>POSC Subtotal</t>
  </si>
  <si>
    <t>INTERDISCIPLINARY CHAIRS/ADVISORS - BUMPERS COLLEGE FACULTY*</t>
  </si>
  <si>
    <t>Rupe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</si>
  <si>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</si>
  <si>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</si>
  <si>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</si>
  <si>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>INTERDISCIPLINARY CHAIRS/ADVISORS - BUMPERS COLLEGE FACULTY</t>
  </si>
  <si>
    <t>3</t>
  </si>
  <si>
    <t>Ricke</t>
  </si>
  <si>
    <t>Bluhm</t>
  </si>
  <si>
    <t>Tzanetakis</t>
  </si>
  <si>
    <t>CEMBMS</t>
  </si>
  <si>
    <t>1</t>
  </si>
  <si>
    <t>2</t>
  </si>
  <si>
    <t>4</t>
  </si>
  <si>
    <t>students in these interdisciplinary programs.</t>
  </si>
  <si>
    <t>Pereira</t>
  </si>
  <si>
    <t>Popp, J.</t>
  </si>
  <si>
    <t>Korth</t>
  </si>
  <si>
    <t>(5)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</si>
  <si>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</si>
  <si>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</si>
  <si>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</si>
  <si>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</si>
  <si>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</si>
  <si>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</si>
  <si>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</si>
  <si>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</si>
  <si>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</si>
  <si>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</si>
  <si>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</si>
  <si>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</si>
  <si>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</si>
  <si>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</si>
  <si>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</si>
  <si>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</si>
  <si>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</si>
  <si>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</si>
  <si>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</si>
  <si>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</si>
  <si>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</si>
  <si>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</si>
  <si>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</si>
  <si>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</si>
  <si>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>CLCSPH</t>
  </si>
  <si>
    <t>MEPHPH</t>
  </si>
  <si>
    <t>SPACPH</t>
  </si>
  <si>
    <t>2011-12</t>
  </si>
  <si>
    <t>ANSC</t>
  </si>
  <si>
    <t>ANSC Subtotal</t>
  </si>
  <si>
    <t>Department of Animal Science</t>
  </si>
  <si>
    <t>Carbonero</t>
  </si>
  <si>
    <t>(6)</t>
  </si>
  <si>
    <t>2012-13</t>
  </si>
  <si>
    <t>AFLS (HORT and PLPA)</t>
  </si>
  <si>
    <t>ARSC (ENGL and WLLC)</t>
  </si>
  <si>
    <t>Hettiarachchy</t>
  </si>
  <si>
    <t>2013-14</t>
  </si>
  <si>
    <t>STANMS</t>
  </si>
  <si>
    <t>Savin</t>
  </si>
  <si>
    <t>Srivastava</t>
  </si>
  <si>
    <t>Shi</t>
  </si>
  <si>
    <t>2014-15</t>
  </si>
  <si>
    <t>Rorie</t>
  </si>
  <si>
    <t>Killian</t>
  </si>
  <si>
    <t>Miller</t>
  </si>
  <si>
    <t>2015-16</t>
  </si>
  <si>
    <t>Nalley</t>
  </si>
  <si>
    <t>Huang</t>
  </si>
  <si>
    <t>Egan</t>
  </si>
  <si>
    <t>Bottje</t>
  </si>
  <si>
    <t>Kuenzel</t>
  </si>
  <si>
    <t>Sun</t>
  </si>
  <si>
    <t>2016-17</t>
  </si>
  <si>
    <t>AECT</t>
  </si>
  <si>
    <t>Shoulders</t>
  </si>
  <si>
    <t>AECT Subtotal</t>
  </si>
  <si>
    <t>Department of AECT</t>
  </si>
  <si>
    <t>(1)</t>
  </si>
  <si>
    <t>Atungulu</t>
  </si>
  <si>
    <t>Brye</t>
  </si>
  <si>
    <t>Rojas</t>
  </si>
  <si>
    <t>Mackenzie</t>
  </si>
  <si>
    <t>2017-18</t>
  </si>
  <si>
    <t>5</t>
  </si>
  <si>
    <t>UNIV Ph.D.</t>
  </si>
  <si>
    <t>% Ph.D.</t>
  </si>
  <si>
    <t>% Doc</t>
  </si>
  <si>
    <t>Rainey</t>
  </si>
  <si>
    <t>(2)</t>
  </si>
  <si>
    <t>AFLS, ARSC, EDUC, ENGR</t>
  </si>
  <si>
    <t>Dridi</t>
  </si>
  <si>
    <t>Durand-Morat</t>
  </si>
  <si>
    <t xml:space="preserve">HORT </t>
  </si>
  <si>
    <t>2018-19</t>
  </si>
  <si>
    <t>Master's Degrees Awarded, 2000/01-2018/19</t>
  </si>
  <si>
    <t>AFLS, ARCH, ARSC</t>
  </si>
  <si>
    <t>ARSC,ENGR</t>
  </si>
  <si>
    <t>STAN = ARSC, EDUC, ENGR, WCOB</t>
  </si>
  <si>
    <t xml:space="preserve">Doctoral Degrees Awarded in Interdisciplinary Degree Programs (cross-college plus CLCS and PTSC) </t>
  </si>
  <si>
    <t>as a Percentage of all Doctoral Degrees Awarded, 2000/01-2018/19</t>
  </si>
  <si>
    <t>Master's Degrees Awarded in Interdisciplinary Degree Programs (cross college plus CLCS) as a Percentage of all</t>
  </si>
  <si>
    <t>Spring 2020</t>
  </si>
  <si>
    <t>Richardson</t>
  </si>
  <si>
    <t>(4)</t>
  </si>
  <si>
    <t>(33)</t>
  </si>
  <si>
    <t xml:space="preserve">students. Thirty-three individual faculty in the Bumpers College mentored one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</si>
</sst>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1" fillId="0" borderId="1" xfId="0" applyFont="1" applyFill="1" applyBorder="1"/>
    <xf numFmtId="0" fontId="3" fillId="0" borderId="0" xfId="0" applyFont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0" xfId="0" applyFont="1" applyFill="1" applyBorder="1"/>
    <xf numFmtId="0" fontId="0" fillId="2" borderId="28" xfId="0" applyFill="1" applyBorder="1"/>
    <xf numFmtId="0" fontId="3" fillId="2" borderId="29" xfId="0" applyFont="1" applyFill="1" applyBorder="1"/>
    <xf numFmtId="0" fontId="1" fillId="2" borderId="30" xfId="0" applyFont="1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1" fillId="0" borderId="7" xfId="0" applyFont="1" applyFill="1" applyBorder="1"/>
    <xf numFmtId="0" fontId="0" fillId="3" borderId="36" xfId="0" applyFill="1" applyBorder="1"/>
    <xf numFmtId="0" fontId="1" fillId="3" borderId="37" xfId="0" applyFont="1" applyFill="1" applyBorder="1"/>
    <xf numFmtId="0" fontId="0" fillId="3" borderId="37" xfId="0" applyFill="1" applyBorder="1"/>
    <xf numFmtId="0" fontId="0" fillId="3" borderId="28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3" fillId="0" borderId="0" xfId="0" applyFont="1" applyFill="1" applyBorder="1"/>
    <xf numFmtId="0" fontId="0" fillId="2" borderId="55" xfId="0" applyFill="1" applyBorder="1"/>
    <xf numFmtId="0" fontId="0" fillId="2" borderId="46" xfId="0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58" xfId="0" applyFill="1" applyBorder="1" applyAlignment="1">
      <alignment horizontal="right"/>
    </xf>
    <xf numFmtId="0" fontId="0" fillId="2" borderId="55" xfId="0" applyFill="1" applyBorder="1" applyAlignment="1">
      <alignment horizontal="right"/>
    </xf>
    <xf numFmtId="0" fontId="0" fillId="2" borderId="58" xfId="0" applyFill="1" applyBorder="1"/>
    <xf numFmtId="0" fontId="0" fillId="4" borderId="2" xfId="0" applyFill="1" applyBorder="1"/>
    <xf numFmtId="0" fontId="1" fillId="4" borderId="1" xfId="0" applyFont="1" applyFill="1" applyBorder="1"/>
    <xf numFmtId="0" fontId="1" fillId="0" borderId="0" xfId="0" applyFont="1"/>
    <xf numFmtId="0" fontId="1" fillId="0" borderId="12" xfId="0" applyFont="1" applyFill="1" applyBorder="1"/>
    <xf numFmtId="0" fontId="1" fillId="0" borderId="54" xfId="0" applyFont="1" applyFill="1" applyBorder="1"/>
    <xf numFmtId="0" fontId="1" fillId="0" borderId="15" xfId="0" applyFont="1" applyFill="1" applyBorder="1"/>
    <xf numFmtId="0" fontId="1" fillId="0" borderId="18" xfId="0" applyFont="1" applyFill="1" applyBorder="1"/>
    <xf numFmtId="0" fontId="1" fillId="0" borderId="38" xfId="0" applyFont="1" applyFill="1" applyBorder="1"/>
    <xf numFmtId="49" fontId="1" fillId="0" borderId="6" xfId="0" applyNumberFormat="1" applyFont="1" applyFill="1" applyBorder="1" applyAlignment="1">
      <alignment horizontal="right"/>
    </xf>
    <xf numFmtId="0" fontId="0" fillId="0" borderId="53" xfId="0" applyFill="1" applyBorder="1"/>
    <xf numFmtId="0" fontId="0" fillId="0" borderId="23" xfId="0" applyFill="1" applyBorder="1"/>
    <xf numFmtId="0" fontId="1" fillId="0" borderId="9" xfId="0" applyFont="1" applyFill="1" applyBorder="1"/>
    <xf numFmtId="0" fontId="1" fillId="0" borderId="1" xfId="0" applyFont="1" applyFill="1" applyBorder="1" applyAlignment="1">
      <alignment horizontal="right"/>
    </xf>
    <xf numFmtId="49" fontId="1" fillId="2" borderId="45" xfId="0" applyNumberFormat="1" applyFont="1" applyFill="1" applyBorder="1" applyAlignment="1">
      <alignment horizontal="right"/>
    </xf>
    <xf numFmtId="0" fontId="1" fillId="0" borderId="27" xfId="0" applyFont="1" applyFill="1" applyBorder="1"/>
    <xf numFmtId="0" fontId="1" fillId="4" borderId="16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/>
    </xf>
    <xf numFmtId="49" fontId="0" fillId="4" borderId="56" xfId="0" applyNumberFormat="1" applyFill="1" applyBorder="1" applyAlignment="1">
      <alignment horizontal="right"/>
    </xf>
    <xf numFmtId="0" fontId="1" fillId="4" borderId="18" xfId="0" applyFont="1" applyFill="1" applyBorder="1"/>
    <xf numFmtId="0" fontId="0" fillId="4" borderId="3" xfId="0" applyFill="1" applyBorder="1"/>
    <xf numFmtId="49" fontId="1" fillId="4" borderId="6" xfId="0" applyNumberFormat="1" applyFont="1" applyFill="1" applyBorder="1" applyAlignment="1">
      <alignment horizontal="right"/>
    </xf>
    <xf numFmtId="0" fontId="0" fillId="0" borderId="52" xfId="0" applyFill="1" applyBorder="1"/>
    <xf numFmtId="0" fontId="1" fillId="4" borderId="52" xfId="0" applyFont="1" applyFill="1" applyBorder="1"/>
    <xf numFmtId="0" fontId="0" fillId="4" borderId="53" xfId="0" applyFill="1" applyBorder="1"/>
    <xf numFmtId="0" fontId="0" fillId="4" borderId="23" xfId="0" applyFill="1" applyBorder="1"/>
    <xf numFmtId="49" fontId="1" fillId="4" borderId="8" xfId="0" applyNumberFormat="1" applyFont="1" applyFill="1" applyBorder="1" applyAlignment="1">
      <alignment horizontal="right"/>
    </xf>
    <xf numFmtId="0" fontId="5" fillId="0" borderId="0" xfId="0" applyFont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2" xfId="0" applyBorder="1"/>
    <xf numFmtId="0" fontId="0" fillId="0" borderId="24" xfId="0" applyBorder="1"/>
    <xf numFmtId="0" fontId="0" fillId="0" borderId="10" xfId="0" applyBorder="1"/>
    <xf numFmtId="10" fontId="0" fillId="0" borderId="11" xfId="0" applyNumberFormat="1" applyBorder="1"/>
    <xf numFmtId="0" fontId="0" fillId="0" borderId="63" xfId="0" applyBorder="1"/>
    <xf numFmtId="0" fontId="0" fillId="0" borderId="2" xfId="0" applyBorder="1"/>
    <xf numFmtId="0" fontId="0" fillId="0" borderId="1" xfId="0" applyBorder="1"/>
    <xf numFmtId="10" fontId="0" fillId="0" borderId="4" xfId="0" applyNumberFormat="1" applyBorder="1"/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4" xfId="0" applyBorder="1"/>
    <xf numFmtId="0" fontId="0" fillId="0" borderId="23" xfId="0" applyBorder="1"/>
    <xf numFmtId="0" fontId="0" fillId="0" borderId="7" xfId="0" applyBorder="1"/>
    <xf numFmtId="3" fontId="0" fillId="0" borderId="22" xfId="0" applyNumberFormat="1" applyBorder="1" applyAlignment="1">
      <alignment horizontal="right"/>
    </xf>
    <xf numFmtId="3" fontId="0" fillId="0" borderId="65" xfId="0" applyNumberFormat="1" applyBorder="1" applyAlignment="1">
      <alignment horizontal="right"/>
    </xf>
    <xf numFmtId="10" fontId="0" fillId="0" borderId="61" xfId="0" applyNumberFormat="1" applyBorder="1"/>
    <xf numFmtId="0" fontId="0" fillId="0" borderId="66" xfId="0" applyBorder="1"/>
    <xf numFmtId="10" fontId="0" fillId="0" borderId="34" xfId="0" applyNumberFormat="1" applyBorder="1"/>
    <xf numFmtId="0" fontId="0" fillId="0" borderId="44" xfId="0" applyBorder="1" applyAlignment="1">
      <alignment horizontal="center"/>
    </xf>
    <xf numFmtId="0" fontId="0" fillId="0" borderId="25" xfId="0" applyBorder="1"/>
    <xf numFmtId="0" fontId="1" fillId="3" borderId="36" xfId="0" applyFont="1" applyFill="1" applyBorder="1"/>
    <xf numFmtId="0" fontId="1" fillId="0" borderId="60" xfId="0" applyFont="1" applyFill="1" applyBorder="1"/>
    <xf numFmtId="0" fontId="1" fillId="0" borderId="35" xfId="0" applyFont="1" applyFill="1" applyBorder="1"/>
    <xf numFmtId="0" fontId="1" fillId="0" borderId="4" xfId="0" applyFont="1" applyFill="1" applyBorder="1"/>
    <xf numFmtId="0" fontId="1" fillId="0" borderId="22" xfId="0" applyFont="1" applyFill="1" applyBorder="1"/>
    <xf numFmtId="0" fontId="1" fillId="0" borderId="61" xfId="0" applyFont="1" applyFill="1" applyBorder="1"/>
    <xf numFmtId="0" fontId="1" fillId="0" borderId="62" xfId="0" applyFont="1" applyBorder="1"/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1" fillId="0" borderId="11" xfId="0" applyFont="1" applyFill="1" applyBorder="1"/>
    <xf numFmtId="0" fontId="1" fillId="0" borderId="17" xfId="0" applyFont="1" applyFill="1" applyBorder="1"/>
    <xf numFmtId="0" fontId="1" fillId="4" borderId="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0" fillId="4" borderId="22" xfId="0" applyFill="1" applyBorder="1"/>
    <xf numFmtId="49" fontId="1" fillId="4" borderId="57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0" fillId="0" borderId="43" xfId="0" applyNumberFormat="1" applyBorder="1"/>
    <xf numFmtId="0" fontId="1" fillId="0" borderId="67" xfId="0" applyFont="1" applyFill="1" applyBorder="1"/>
    <xf numFmtId="0" fontId="0" fillId="0" borderId="68" xfId="0" applyFill="1" applyBorder="1"/>
    <xf numFmtId="0" fontId="0" fillId="0" borderId="24" xfId="0" applyFill="1" applyBorder="1"/>
    <xf numFmtId="0" fontId="1" fillId="0" borderId="10" xfId="0" applyFont="1" applyFill="1" applyBorder="1" applyAlignment="1">
      <alignment horizontal="right"/>
    </xf>
    <xf numFmtId="0" fontId="1" fillId="0" borderId="39" xfId="0" applyFont="1" applyFill="1" applyBorder="1"/>
    <xf numFmtId="0" fontId="1" fillId="0" borderId="40" xfId="0" applyFont="1" applyFill="1" applyBorder="1"/>
    <xf numFmtId="3" fontId="0" fillId="0" borderId="2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67" xfId="0" applyFont="1" applyBorder="1"/>
    <xf numFmtId="0" fontId="1" fillId="0" borderId="69" xfId="0" applyFont="1" applyBorder="1"/>
    <xf numFmtId="0" fontId="0" fillId="0" borderId="67" xfId="0" applyBorder="1"/>
    <xf numFmtId="0" fontId="5" fillId="0" borderId="9" xfId="0" applyFont="1" applyFill="1" applyBorder="1"/>
    <xf numFmtId="49" fontId="1" fillId="0" borderId="8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/>
    </xf>
    <xf numFmtId="0" fontId="0" fillId="0" borderId="17" xfId="0" applyFill="1" applyBorder="1"/>
    <xf numFmtId="10" fontId="0" fillId="0" borderId="10" xfId="0" applyNumberFormat="1" applyBorder="1"/>
    <xf numFmtId="10" fontId="0" fillId="0" borderId="1" xfId="0" applyNumberFormat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/>
    <xf numFmtId="0" fontId="1" fillId="0" borderId="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5" xfId="0" applyNumberFormat="1" applyBorder="1"/>
    <xf numFmtId="3" fontId="0" fillId="0" borderId="10" xfId="0" applyNumberFormat="1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0" fontId="0" fillId="0" borderId="15" xfId="0" applyNumberFormat="1" applyBorder="1"/>
    <xf numFmtId="10" fontId="0" fillId="0" borderId="17" xfId="0" applyNumberFormat="1" applyBorder="1"/>
    <xf numFmtId="0" fontId="0" fillId="0" borderId="9" xfId="0" applyBorder="1"/>
    <xf numFmtId="0" fontId="0" fillId="0" borderId="18" xfId="0" applyBorder="1"/>
    <xf numFmtId="0" fontId="0" fillId="0" borderId="12" xfId="0" applyBorder="1"/>
    <xf numFmtId="1" fontId="0" fillId="0" borderId="1" xfId="0" applyNumberFormat="1" applyBorder="1"/>
    <xf numFmtId="0" fontId="0" fillId="0" borderId="52" xfId="0" applyBorder="1"/>
    <xf numFmtId="0" fontId="0" fillId="0" borderId="60" xfId="0" applyBorder="1"/>
    <xf numFmtId="0" fontId="0" fillId="0" borderId="22" xfId="0" applyBorder="1"/>
    <xf numFmtId="0" fontId="0" fillId="5" borderId="22" xfId="0" applyFill="1" applyBorder="1"/>
    <xf numFmtId="10" fontId="0" fillId="0" borderId="7" xfId="0" applyNumberFormat="1" applyBorder="1"/>
    <xf numFmtId="0" fontId="0" fillId="0" borderId="55" xfId="0" applyBorder="1"/>
    <xf numFmtId="3" fontId="0" fillId="0" borderId="55" xfId="0" applyNumberFormat="1" applyBorder="1"/>
    <xf numFmtId="10" fontId="0" fillId="0" borderId="37" xfId="0" applyNumberFormat="1" applyBorder="1"/>
    <xf numFmtId="3" fontId="0" fillId="0" borderId="3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C17" sqref="C17"/>
    </sheetView>
  </sheetViews>
  <sheetFormatPr defaultRowHeight="12.75" x14ac:dyDescent="0.2"/>
  <sheetData>
    <row r="1" spans="1:7" x14ac:dyDescent="0.2">
      <c r="A1" s="1" t="s">
        <v>37</v>
      </c>
    </row>
    <row r="2" spans="1:7" x14ac:dyDescent="0.2">
      <c r="A2" s="44" t="s">
        <v>138</v>
      </c>
    </row>
    <row r="3" spans="1:7" ht="13.5" thickBot="1" x14ac:dyDescent="0.25"/>
    <row r="4" spans="1:7" ht="13.5" thickTop="1" x14ac:dyDescent="0.2">
      <c r="A4" s="29"/>
      <c r="B4" s="30"/>
      <c r="C4" s="30"/>
      <c r="D4" s="41"/>
      <c r="E4" s="39" t="s">
        <v>0</v>
      </c>
      <c r="F4" s="37" t="s">
        <v>3</v>
      </c>
      <c r="G4" s="35" t="s">
        <v>3</v>
      </c>
    </row>
    <row r="5" spans="1:7" ht="13.5" thickBot="1" x14ac:dyDescent="0.25">
      <c r="A5" s="31"/>
      <c r="B5" s="32"/>
      <c r="C5" s="32"/>
      <c r="D5" s="34"/>
      <c r="E5" s="40"/>
      <c r="F5" s="38" t="s">
        <v>1</v>
      </c>
      <c r="G5" s="36" t="s">
        <v>4</v>
      </c>
    </row>
    <row r="6" spans="1:7" ht="13.5" thickTop="1" x14ac:dyDescent="0.2">
      <c r="A6" s="57" t="s">
        <v>7</v>
      </c>
      <c r="B6" s="58"/>
      <c r="C6" s="58"/>
      <c r="D6" s="59"/>
      <c r="E6" s="60"/>
      <c r="F6" s="60"/>
      <c r="G6" s="61"/>
    </row>
    <row r="7" spans="1:7" x14ac:dyDescent="0.2">
      <c r="A7" s="122"/>
      <c r="B7" s="123"/>
      <c r="C7" s="123"/>
      <c r="D7" s="124"/>
      <c r="E7" s="125" t="s">
        <v>2</v>
      </c>
      <c r="F7" s="125">
        <v>1</v>
      </c>
      <c r="G7" s="136" t="s">
        <v>48</v>
      </c>
    </row>
    <row r="8" spans="1:7" x14ac:dyDescent="0.2">
      <c r="A8" s="6"/>
      <c r="B8" s="2"/>
      <c r="C8" s="2"/>
      <c r="D8" s="3"/>
      <c r="E8" s="54" t="s">
        <v>6</v>
      </c>
      <c r="F8" s="4">
        <v>7</v>
      </c>
      <c r="G8" s="50" t="s">
        <v>120</v>
      </c>
    </row>
    <row r="9" spans="1:7" x14ac:dyDescent="0.2">
      <c r="A9" s="6"/>
      <c r="B9" s="2"/>
      <c r="C9" s="2"/>
      <c r="D9" s="3"/>
      <c r="E9" s="116" t="s">
        <v>13</v>
      </c>
      <c r="F9" s="43">
        <f>SUM(F7:F8)</f>
        <v>8</v>
      </c>
      <c r="G9" s="64" t="s">
        <v>88</v>
      </c>
    </row>
    <row r="10" spans="1:7" x14ac:dyDescent="0.2">
      <c r="A10" s="62" t="s">
        <v>113</v>
      </c>
      <c r="B10" s="63"/>
      <c r="C10" s="63"/>
      <c r="D10" s="42"/>
      <c r="E10" s="116"/>
      <c r="F10" s="43"/>
      <c r="G10" s="64"/>
    </row>
    <row r="11" spans="1:7" x14ac:dyDescent="0.2">
      <c r="A11" s="48"/>
      <c r="B11" s="2"/>
      <c r="C11" s="2"/>
      <c r="D11" s="3"/>
      <c r="E11" s="54" t="s">
        <v>2</v>
      </c>
      <c r="F11" s="4">
        <v>1</v>
      </c>
      <c r="G11" s="50" t="s">
        <v>48</v>
      </c>
    </row>
    <row r="12" spans="1:7" x14ac:dyDescent="0.2">
      <c r="A12" s="48"/>
      <c r="B12" s="2"/>
      <c r="C12" s="2"/>
      <c r="D12" s="3"/>
      <c r="E12" s="116" t="s">
        <v>13</v>
      </c>
      <c r="F12" s="43">
        <f>SUM(F11)</f>
        <v>1</v>
      </c>
      <c r="G12" s="64" t="s">
        <v>114</v>
      </c>
    </row>
    <row r="13" spans="1:7" x14ac:dyDescent="0.2">
      <c r="A13" s="62" t="s">
        <v>86</v>
      </c>
      <c r="B13" s="63"/>
      <c r="C13" s="63"/>
      <c r="D13" s="42"/>
      <c r="E13" s="116"/>
      <c r="F13" s="43"/>
      <c r="G13" s="64"/>
    </row>
    <row r="14" spans="1:7" x14ac:dyDescent="0.2">
      <c r="A14" s="48"/>
      <c r="B14" s="2"/>
      <c r="C14" s="2"/>
      <c r="D14" s="3"/>
      <c r="E14" s="54" t="s">
        <v>5</v>
      </c>
      <c r="F14" s="4">
        <v>2</v>
      </c>
      <c r="G14" s="50" t="s">
        <v>49</v>
      </c>
    </row>
    <row r="15" spans="1:7" x14ac:dyDescent="0.2">
      <c r="A15" s="48"/>
      <c r="B15" s="2"/>
      <c r="C15" s="2"/>
      <c r="D15" s="3"/>
      <c r="E15" s="116" t="s">
        <v>13</v>
      </c>
      <c r="F15" s="43">
        <f>SUM(F14)</f>
        <v>2</v>
      </c>
      <c r="G15" s="64" t="s">
        <v>125</v>
      </c>
    </row>
    <row r="16" spans="1:7" x14ac:dyDescent="0.2">
      <c r="A16" s="62" t="s">
        <v>8</v>
      </c>
      <c r="B16" s="63"/>
      <c r="C16" s="63"/>
      <c r="D16" s="42"/>
      <c r="E16" s="116"/>
      <c r="F16" s="43"/>
      <c r="G16" s="64"/>
    </row>
    <row r="17" spans="1:7" x14ac:dyDescent="0.2">
      <c r="A17" s="48"/>
      <c r="B17" s="2"/>
      <c r="C17" s="2"/>
      <c r="D17" s="3"/>
      <c r="E17" s="54" t="s">
        <v>47</v>
      </c>
      <c r="F17" s="4">
        <v>3</v>
      </c>
      <c r="G17" s="50" t="s">
        <v>43</v>
      </c>
    </row>
    <row r="18" spans="1:7" x14ac:dyDescent="0.2">
      <c r="A18" s="6"/>
      <c r="B18" s="2"/>
      <c r="C18" s="2"/>
      <c r="D18" s="3"/>
      <c r="E18" s="54" t="s">
        <v>5</v>
      </c>
      <c r="F18" s="4">
        <v>1</v>
      </c>
      <c r="G18" s="50" t="s">
        <v>48</v>
      </c>
    </row>
    <row r="19" spans="1:7" x14ac:dyDescent="0.2">
      <c r="A19" s="6"/>
      <c r="B19" s="2"/>
      <c r="C19" s="2"/>
      <c r="D19" s="3"/>
      <c r="E19" s="54" t="s">
        <v>2</v>
      </c>
      <c r="F19" s="4">
        <v>2</v>
      </c>
      <c r="G19" s="50" t="s">
        <v>49</v>
      </c>
    </row>
    <row r="20" spans="1:7" x14ac:dyDescent="0.2">
      <c r="A20" s="6"/>
      <c r="B20" s="2"/>
      <c r="C20" s="2"/>
      <c r="D20" s="3"/>
      <c r="E20" s="116" t="s">
        <v>13</v>
      </c>
      <c r="F20" s="43">
        <f>SUM(F17:F19)</f>
        <v>6</v>
      </c>
      <c r="G20" s="64" t="s">
        <v>88</v>
      </c>
    </row>
    <row r="21" spans="1:7" x14ac:dyDescent="0.2">
      <c r="A21" s="62" t="s">
        <v>16</v>
      </c>
      <c r="B21" s="63"/>
      <c r="C21" s="63"/>
      <c r="D21" s="42"/>
      <c r="E21" s="116"/>
      <c r="F21" s="43"/>
      <c r="G21" s="64"/>
    </row>
    <row r="22" spans="1:7" x14ac:dyDescent="0.2">
      <c r="A22" s="6"/>
      <c r="B22" s="2"/>
      <c r="C22" s="2"/>
      <c r="D22" s="3"/>
      <c r="E22" s="54" t="s">
        <v>5</v>
      </c>
      <c r="F22" s="4">
        <v>4</v>
      </c>
      <c r="G22" s="50" t="s">
        <v>50</v>
      </c>
    </row>
    <row r="23" spans="1:7" x14ac:dyDescent="0.2">
      <c r="A23" s="6"/>
      <c r="B23" s="2"/>
      <c r="C23" s="2"/>
      <c r="D23" s="3"/>
      <c r="E23" s="116" t="s">
        <v>13</v>
      </c>
      <c r="F23" s="43">
        <f>SUM(F22:F22)</f>
        <v>4</v>
      </c>
      <c r="G23" s="64" t="s">
        <v>140</v>
      </c>
    </row>
    <row r="24" spans="1:7" x14ac:dyDescent="0.2">
      <c r="A24" s="62" t="s">
        <v>9</v>
      </c>
      <c r="B24" s="63"/>
      <c r="C24" s="63"/>
      <c r="D24" s="42"/>
      <c r="E24" s="116"/>
      <c r="F24" s="43"/>
      <c r="G24" s="64"/>
    </row>
    <row r="25" spans="1:7" x14ac:dyDescent="0.2">
      <c r="A25" s="48"/>
      <c r="B25" s="2"/>
      <c r="C25" s="2"/>
      <c r="D25" s="3"/>
      <c r="E25" s="54" t="s">
        <v>5</v>
      </c>
      <c r="F25" s="4">
        <v>1</v>
      </c>
      <c r="G25" s="50" t="s">
        <v>48</v>
      </c>
    </row>
    <row r="26" spans="1:7" x14ac:dyDescent="0.2">
      <c r="A26" s="48"/>
      <c r="B26" s="2"/>
      <c r="C26" s="2"/>
      <c r="D26" s="3"/>
      <c r="E26" s="54" t="s">
        <v>10</v>
      </c>
      <c r="F26" s="4">
        <v>2</v>
      </c>
      <c r="G26" s="50" t="s">
        <v>49</v>
      </c>
    </row>
    <row r="27" spans="1:7" x14ac:dyDescent="0.2">
      <c r="A27" s="6"/>
      <c r="B27" s="2"/>
      <c r="C27" s="2"/>
      <c r="D27" s="3"/>
      <c r="E27" s="116" t="s">
        <v>13</v>
      </c>
      <c r="F27" s="43">
        <f>SUM(F25:F26)</f>
        <v>3</v>
      </c>
      <c r="G27" s="64" t="s">
        <v>125</v>
      </c>
    </row>
    <row r="28" spans="1:7" x14ac:dyDescent="0.2">
      <c r="A28" s="62" t="s">
        <v>29</v>
      </c>
      <c r="B28" s="63"/>
      <c r="C28" s="63"/>
      <c r="D28" s="42"/>
      <c r="E28" s="116"/>
      <c r="F28" s="43"/>
      <c r="G28" s="64"/>
    </row>
    <row r="29" spans="1:7" x14ac:dyDescent="0.2">
      <c r="A29" s="6"/>
      <c r="B29" s="2"/>
      <c r="C29" s="2"/>
      <c r="D29" s="3"/>
      <c r="E29" s="54" t="s">
        <v>6</v>
      </c>
      <c r="F29" s="4">
        <v>1</v>
      </c>
      <c r="G29" s="50" t="s">
        <v>48</v>
      </c>
    </row>
    <row r="30" spans="1:7" x14ac:dyDescent="0.2">
      <c r="A30" s="6"/>
      <c r="B30" s="2"/>
      <c r="C30" s="2"/>
      <c r="D30" s="3"/>
      <c r="E30" s="116" t="s">
        <v>13</v>
      </c>
      <c r="F30" s="43">
        <f>SUM(F29:F29)</f>
        <v>1</v>
      </c>
      <c r="G30" s="64" t="s">
        <v>114</v>
      </c>
    </row>
    <row r="31" spans="1:7" x14ac:dyDescent="0.2">
      <c r="A31" s="62" t="s">
        <v>11</v>
      </c>
      <c r="B31" s="63"/>
      <c r="C31" s="63"/>
      <c r="D31" s="42"/>
      <c r="E31" s="116"/>
      <c r="F31" s="43"/>
      <c r="G31" s="64"/>
    </row>
    <row r="32" spans="1:7" x14ac:dyDescent="0.2">
      <c r="A32" s="6"/>
      <c r="B32" s="2"/>
      <c r="C32" s="2"/>
      <c r="D32" s="3"/>
      <c r="E32" s="54" t="s">
        <v>5</v>
      </c>
      <c r="F32" s="4">
        <v>5</v>
      </c>
      <c r="G32" s="50" t="s">
        <v>43</v>
      </c>
    </row>
    <row r="33" spans="1:7" x14ac:dyDescent="0.2">
      <c r="A33" s="6"/>
      <c r="B33" s="2"/>
      <c r="C33" s="2"/>
      <c r="D33" s="3"/>
      <c r="E33" s="54" t="s">
        <v>10</v>
      </c>
      <c r="F33" s="4">
        <v>4</v>
      </c>
      <c r="G33" s="50" t="s">
        <v>50</v>
      </c>
    </row>
    <row r="34" spans="1:7" x14ac:dyDescent="0.2">
      <c r="A34" s="6"/>
      <c r="B34" s="2"/>
      <c r="C34" s="2"/>
      <c r="D34" s="3"/>
      <c r="E34" s="116" t="s">
        <v>13</v>
      </c>
      <c r="F34" s="43">
        <f>SUM(F32:F33)</f>
        <v>9</v>
      </c>
      <c r="G34" s="64" t="s">
        <v>88</v>
      </c>
    </row>
    <row r="35" spans="1:7" x14ac:dyDescent="0.2">
      <c r="A35" s="66" t="s">
        <v>12</v>
      </c>
      <c r="B35" s="67"/>
      <c r="C35" s="67"/>
      <c r="D35" s="68"/>
      <c r="E35" s="140"/>
      <c r="F35" s="141"/>
      <c r="G35" s="69"/>
    </row>
    <row r="36" spans="1:7" x14ac:dyDescent="0.2">
      <c r="A36" s="65"/>
      <c r="B36" s="51"/>
      <c r="C36" s="51"/>
      <c r="D36" s="52"/>
      <c r="E36" s="142" t="s">
        <v>5</v>
      </c>
      <c r="F36" s="19">
        <v>7</v>
      </c>
      <c r="G36" s="135" t="s">
        <v>120</v>
      </c>
    </row>
    <row r="37" spans="1:7" ht="13.5" thickBot="1" x14ac:dyDescent="0.25">
      <c r="A37" s="7"/>
      <c r="B37" s="8"/>
      <c r="C37" s="8"/>
      <c r="D37" s="9"/>
      <c r="E37" s="117" t="s">
        <v>13</v>
      </c>
      <c r="F37" s="118">
        <f>SUM(F36:F36)</f>
        <v>7</v>
      </c>
      <c r="G37" s="119" t="s">
        <v>55</v>
      </c>
    </row>
    <row r="38" spans="1:7" ht="14.25" thickTop="1" thickBot="1" x14ac:dyDescent="0.25">
      <c r="A38" s="26" t="s">
        <v>13</v>
      </c>
      <c r="B38" s="27"/>
      <c r="C38" s="27"/>
      <c r="D38" s="28"/>
      <c r="E38" s="25"/>
      <c r="F38" s="25">
        <f>SUM(F9+F12+F15+F20+F23+F27+F30+F34+F37)</f>
        <v>41</v>
      </c>
      <c r="G38" s="55" t="s">
        <v>141</v>
      </c>
    </row>
    <row r="39" spans="1:7" ht="13.5" thickTop="1" x14ac:dyDescent="0.2"/>
    <row r="40" spans="1:7" x14ac:dyDescent="0.2">
      <c r="A40" t="s">
        <v>14</v>
      </c>
    </row>
    <row r="41" spans="1:7" x14ac:dyDescent="0.2">
      <c r="A41" s="5" t="s">
        <v>39</v>
      </c>
    </row>
    <row r="42" spans="1:7" x14ac:dyDescent="0.2">
      <c r="A42" s="5" t="s">
        <v>40</v>
      </c>
    </row>
    <row r="43" spans="1:7" x14ac:dyDescent="0.2">
      <c r="A43" s="33" t="s">
        <v>41</v>
      </c>
    </row>
    <row r="44" spans="1:7" x14ac:dyDescent="0.2">
      <c r="A44" t="s">
        <v>15</v>
      </c>
    </row>
    <row r="45" spans="1:7" x14ac:dyDescent="0.2">
      <c r="A45" s="44" t="s">
        <v>142</v>
      </c>
    </row>
    <row r="46" spans="1:7" x14ac:dyDescent="0.2">
      <c r="A46" s="44" t="s">
        <v>51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>
      <selection activeCell="B48" sqref="B48"/>
    </sheetView>
  </sheetViews>
  <sheetFormatPr defaultRowHeight="12.75" x14ac:dyDescent="0.2"/>
  <sheetData>
    <row r="1" spans="1:4" x14ac:dyDescent="0.2">
      <c r="A1" s="1" t="s">
        <v>42</v>
      </c>
    </row>
    <row r="2" spans="1:4" x14ac:dyDescent="0.2">
      <c r="A2" s="44" t="s">
        <v>138</v>
      </c>
    </row>
    <row r="3" spans="1:4" ht="13.5" thickBot="1" x14ac:dyDescent="0.25"/>
    <row r="4" spans="1:4" ht="13.5" thickTop="1" x14ac:dyDescent="0.2">
      <c r="A4" s="12" t="s">
        <v>17</v>
      </c>
      <c r="B4" s="13" t="s">
        <v>18</v>
      </c>
      <c r="C4" s="14" t="s">
        <v>0</v>
      </c>
      <c r="D4" s="15" t="s">
        <v>28</v>
      </c>
    </row>
    <row r="5" spans="1:4" ht="13.5" thickBot="1" x14ac:dyDescent="0.25">
      <c r="A5" s="16"/>
      <c r="B5" s="17"/>
      <c r="C5" s="17"/>
      <c r="D5" s="18"/>
    </row>
    <row r="6" spans="1:4" ht="13.5" thickTop="1" x14ac:dyDescent="0.2">
      <c r="A6" s="46" t="s">
        <v>26</v>
      </c>
      <c r="B6" s="47" t="s">
        <v>128</v>
      </c>
      <c r="C6" s="47" t="s">
        <v>6</v>
      </c>
      <c r="D6" s="137">
        <v>1</v>
      </c>
    </row>
    <row r="7" spans="1:4" x14ac:dyDescent="0.2">
      <c r="A7" s="45"/>
      <c r="B7" s="4" t="s">
        <v>118</v>
      </c>
      <c r="C7" s="4" t="s">
        <v>6</v>
      </c>
      <c r="D7" s="97">
        <v>1</v>
      </c>
    </row>
    <row r="8" spans="1:4" x14ac:dyDescent="0.2">
      <c r="A8" s="56"/>
      <c r="B8" s="19" t="s">
        <v>103</v>
      </c>
      <c r="C8" s="19" t="s">
        <v>2</v>
      </c>
      <c r="D8" s="96">
        <v>1</v>
      </c>
    </row>
    <row r="9" spans="1:4" x14ac:dyDescent="0.2">
      <c r="A9" s="56"/>
      <c r="B9" s="19" t="s">
        <v>53</v>
      </c>
      <c r="C9" s="19" t="s">
        <v>6</v>
      </c>
      <c r="D9" s="96">
        <v>1</v>
      </c>
    </row>
    <row r="10" spans="1:4" x14ac:dyDescent="0.2">
      <c r="A10" s="56"/>
      <c r="B10" s="19" t="s">
        <v>124</v>
      </c>
      <c r="C10" s="19" t="s">
        <v>6</v>
      </c>
      <c r="D10" s="96">
        <v>2</v>
      </c>
    </row>
    <row r="11" spans="1:4" ht="13.5" thickBot="1" x14ac:dyDescent="0.25">
      <c r="A11" s="56"/>
      <c r="B11" s="19" t="s">
        <v>27</v>
      </c>
      <c r="C11" s="19" t="s">
        <v>6</v>
      </c>
      <c r="D11" s="96">
        <v>2</v>
      </c>
    </row>
    <row r="12" spans="1:4" ht="14.25" thickTop="1" thickBot="1" x14ac:dyDescent="0.25">
      <c r="A12" s="20" t="s">
        <v>30</v>
      </c>
      <c r="B12" s="22"/>
      <c r="C12" s="22"/>
      <c r="D12" s="23">
        <f>SUM(D6:D11)</f>
        <v>8</v>
      </c>
    </row>
    <row r="13" spans="1:4" ht="14.25" thickTop="1" thickBot="1" x14ac:dyDescent="0.25">
      <c r="A13" s="49" t="s">
        <v>110</v>
      </c>
      <c r="B13" s="126" t="s">
        <v>111</v>
      </c>
      <c r="C13" s="126" t="s">
        <v>2</v>
      </c>
      <c r="D13" s="127">
        <v>1</v>
      </c>
    </row>
    <row r="14" spans="1:4" ht="14.25" thickTop="1" thickBot="1" x14ac:dyDescent="0.25">
      <c r="A14" s="94" t="s">
        <v>112</v>
      </c>
      <c r="B14" s="22"/>
      <c r="C14" s="22"/>
      <c r="D14" s="23">
        <f>SUM(D13)</f>
        <v>1</v>
      </c>
    </row>
    <row r="15" spans="1:4" ht="13.5" thickTop="1" x14ac:dyDescent="0.2">
      <c r="A15" s="53" t="s">
        <v>84</v>
      </c>
      <c r="B15" s="10" t="s">
        <v>104</v>
      </c>
      <c r="C15" s="10" t="s">
        <v>5</v>
      </c>
      <c r="D15" s="114">
        <v>1</v>
      </c>
    </row>
    <row r="16" spans="1:4" ht="13.5" thickBot="1" x14ac:dyDescent="0.25">
      <c r="A16" s="45"/>
      <c r="B16" s="4" t="s">
        <v>99</v>
      </c>
      <c r="C16" s="4" t="s">
        <v>5</v>
      </c>
      <c r="D16" s="97">
        <v>1</v>
      </c>
    </row>
    <row r="17" spans="1:4" ht="14.25" thickTop="1" thickBot="1" x14ac:dyDescent="0.25">
      <c r="A17" s="94" t="s">
        <v>85</v>
      </c>
      <c r="B17" s="22"/>
      <c r="C17" s="22"/>
      <c r="D17" s="23">
        <f>SUM(D15:D16)</f>
        <v>2</v>
      </c>
    </row>
    <row r="18" spans="1:4" ht="13.5" thickTop="1" x14ac:dyDescent="0.2">
      <c r="A18" s="46" t="s">
        <v>19</v>
      </c>
      <c r="B18" s="47" t="s">
        <v>116</v>
      </c>
      <c r="C18" s="47" t="s">
        <v>2</v>
      </c>
      <c r="D18" s="115">
        <v>1</v>
      </c>
    </row>
    <row r="19" spans="1:4" x14ac:dyDescent="0.2">
      <c r="A19" s="134"/>
      <c r="B19" s="10" t="s">
        <v>20</v>
      </c>
      <c r="C19" s="10" t="s">
        <v>47</v>
      </c>
      <c r="D19" s="114">
        <v>1</v>
      </c>
    </row>
    <row r="20" spans="1:4" x14ac:dyDescent="0.2">
      <c r="A20" s="53"/>
      <c r="B20" s="10" t="s">
        <v>101</v>
      </c>
      <c r="C20" s="10" t="s">
        <v>2</v>
      </c>
      <c r="D20" s="114">
        <v>1</v>
      </c>
    </row>
    <row r="21" spans="1:4" x14ac:dyDescent="0.2">
      <c r="A21" s="45"/>
      <c r="B21" s="4" t="s">
        <v>52</v>
      </c>
      <c r="C21" s="4" t="s">
        <v>47</v>
      </c>
      <c r="D21" s="97">
        <v>1</v>
      </c>
    </row>
    <row r="22" spans="1:4" x14ac:dyDescent="0.2">
      <c r="A22" s="45"/>
      <c r="B22" s="4" t="s">
        <v>95</v>
      </c>
      <c r="C22" s="4" t="s">
        <v>47</v>
      </c>
      <c r="D22" s="97">
        <v>1</v>
      </c>
    </row>
    <row r="23" spans="1:4" ht="13.5" thickBot="1" x14ac:dyDescent="0.25">
      <c r="A23" s="95"/>
      <c r="B23" s="98" t="s">
        <v>96</v>
      </c>
      <c r="C23" s="98" t="s">
        <v>5</v>
      </c>
      <c r="D23" s="99">
        <v>1</v>
      </c>
    </row>
    <row r="24" spans="1:4" ht="14.25" thickTop="1" thickBot="1" x14ac:dyDescent="0.25">
      <c r="A24" s="20" t="s">
        <v>31</v>
      </c>
      <c r="B24" s="21"/>
      <c r="C24" s="22"/>
      <c r="D24" s="23">
        <f>SUM(D18:D23)</f>
        <v>6</v>
      </c>
    </row>
    <row r="25" spans="1:4" ht="13.5" thickTop="1" x14ac:dyDescent="0.2">
      <c r="A25" s="46" t="s">
        <v>21</v>
      </c>
      <c r="B25" s="47" t="s">
        <v>115</v>
      </c>
      <c r="C25" s="47" t="s">
        <v>5</v>
      </c>
      <c r="D25" s="115">
        <v>1</v>
      </c>
    </row>
    <row r="26" spans="1:4" x14ac:dyDescent="0.2">
      <c r="A26" s="53"/>
      <c r="B26" s="10" t="s">
        <v>87</v>
      </c>
      <c r="C26" s="10" t="s">
        <v>5</v>
      </c>
      <c r="D26" s="114">
        <v>1</v>
      </c>
    </row>
    <row r="27" spans="1:4" x14ac:dyDescent="0.2">
      <c r="A27" s="45"/>
      <c r="B27" s="4" t="s">
        <v>92</v>
      </c>
      <c r="C27" s="4" t="s">
        <v>5</v>
      </c>
      <c r="D27" s="97">
        <v>1</v>
      </c>
    </row>
    <row r="28" spans="1:4" ht="13.5" thickBot="1" x14ac:dyDescent="0.25">
      <c r="A28" s="56"/>
      <c r="B28" s="19" t="s">
        <v>44</v>
      </c>
      <c r="C28" s="19" t="s">
        <v>5</v>
      </c>
      <c r="D28" s="96">
        <v>1</v>
      </c>
    </row>
    <row r="29" spans="1:4" ht="14.25" thickTop="1" thickBot="1" x14ac:dyDescent="0.25">
      <c r="A29" s="111" t="s">
        <v>32</v>
      </c>
      <c r="B29" s="112"/>
      <c r="C29" s="112"/>
      <c r="D29" s="113">
        <f>SUM(D25:D28)</f>
        <v>4</v>
      </c>
    </row>
    <row r="30" spans="1:4" ht="14.25" thickTop="1" thickBot="1" x14ac:dyDescent="0.25">
      <c r="A30" s="46" t="s">
        <v>25</v>
      </c>
      <c r="B30" s="47" t="s">
        <v>100</v>
      </c>
      <c r="C30" s="47" t="s">
        <v>6</v>
      </c>
      <c r="D30" s="115">
        <v>1</v>
      </c>
    </row>
    <row r="31" spans="1:4" ht="14.25" thickTop="1" thickBot="1" x14ac:dyDescent="0.25">
      <c r="A31" s="20" t="s">
        <v>33</v>
      </c>
      <c r="B31" s="22"/>
      <c r="C31" s="22"/>
      <c r="D31" s="23">
        <f>SUM(D30:D30)</f>
        <v>1</v>
      </c>
    </row>
    <row r="32" spans="1:4" ht="13.5" thickTop="1" x14ac:dyDescent="0.2">
      <c r="A32" s="56" t="s">
        <v>129</v>
      </c>
      <c r="B32" s="19" t="s">
        <v>97</v>
      </c>
      <c r="C32" s="19" t="s">
        <v>5</v>
      </c>
      <c r="D32" s="96">
        <v>1</v>
      </c>
    </row>
    <row r="33" spans="1:5" x14ac:dyDescent="0.2">
      <c r="A33" s="56"/>
      <c r="B33" s="19" t="s">
        <v>139</v>
      </c>
      <c r="C33" s="19" t="s">
        <v>10</v>
      </c>
      <c r="D33" s="96">
        <v>1</v>
      </c>
    </row>
    <row r="34" spans="1:5" ht="13.5" thickBot="1" x14ac:dyDescent="0.25">
      <c r="A34" s="56"/>
      <c r="B34" s="19" t="s">
        <v>97</v>
      </c>
      <c r="C34" s="19" t="s">
        <v>10</v>
      </c>
      <c r="D34" s="96">
        <v>1</v>
      </c>
    </row>
    <row r="35" spans="1:5" ht="14.25" thickTop="1" thickBot="1" x14ac:dyDescent="0.25">
      <c r="A35" s="20" t="s">
        <v>34</v>
      </c>
      <c r="B35" s="22"/>
      <c r="C35" s="22"/>
      <c r="D35" s="23">
        <f>SUM(D32:D34)</f>
        <v>3</v>
      </c>
    </row>
    <row r="36" spans="1:5" ht="13.5" thickTop="1" x14ac:dyDescent="0.2">
      <c r="A36" s="53" t="s">
        <v>22</v>
      </c>
      <c r="B36" s="10" t="s">
        <v>45</v>
      </c>
      <c r="C36" s="10" t="s">
        <v>5</v>
      </c>
      <c r="D36" s="114">
        <v>2</v>
      </c>
    </row>
    <row r="37" spans="1:5" x14ac:dyDescent="0.2">
      <c r="A37" s="53"/>
      <c r="B37" s="10" t="s">
        <v>105</v>
      </c>
      <c r="C37" s="10" t="s">
        <v>5</v>
      </c>
      <c r="D37" s="114">
        <v>2</v>
      </c>
    </row>
    <row r="38" spans="1:5" x14ac:dyDescent="0.2">
      <c r="A38" s="53"/>
      <c r="B38" s="10" t="s">
        <v>105</v>
      </c>
      <c r="C38" s="10" t="s">
        <v>10</v>
      </c>
      <c r="D38" s="114">
        <v>1</v>
      </c>
    </row>
    <row r="39" spans="1:5" x14ac:dyDescent="0.2">
      <c r="A39" s="53"/>
      <c r="B39" s="10" t="s">
        <v>54</v>
      </c>
      <c r="C39" s="10" t="s">
        <v>10</v>
      </c>
      <c r="D39" s="114">
        <v>1</v>
      </c>
    </row>
    <row r="40" spans="1:5" x14ac:dyDescent="0.2">
      <c r="A40" s="53"/>
      <c r="B40" s="10" t="s">
        <v>117</v>
      </c>
      <c r="C40" s="10" t="s">
        <v>5</v>
      </c>
      <c r="D40" s="114">
        <v>1</v>
      </c>
    </row>
    <row r="41" spans="1:5" x14ac:dyDescent="0.2">
      <c r="A41" s="45"/>
      <c r="B41" s="4" t="s">
        <v>38</v>
      </c>
      <c r="C41" s="4" t="s">
        <v>10</v>
      </c>
      <c r="D41" s="97">
        <v>1</v>
      </c>
      <c r="E41" s="70"/>
    </row>
    <row r="42" spans="1:5" ht="13.5" thickBot="1" x14ac:dyDescent="0.25">
      <c r="A42" s="95"/>
      <c r="B42" s="98" t="s">
        <v>46</v>
      </c>
      <c r="C42" s="98" t="s">
        <v>10</v>
      </c>
      <c r="D42" s="99">
        <v>1</v>
      </c>
    </row>
    <row r="43" spans="1:5" ht="14.25" thickTop="1" thickBot="1" x14ac:dyDescent="0.25">
      <c r="A43" s="20" t="s">
        <v>35</v>
      </c>
      <c r="B43" s="22"/>
      <c r="C43" s="22"/>
      <c r="D43" s="23">
        <f>SUM(D36:D42)</f>
        <v>9</v>
      </c>
    </row>
    <row r="44" spans="1:5" ht="13.5" thickTop="1" x14ac:dyDescent="0.2">
      <c r="A44" s="53" t="s">
        <v>23</v>
      </c>
      <c r="B44" s="10" t="s">
        <v>106</v>
      </c>
      <c r="C44" s="10" t="s">
        <v>5</v>
      </c>
      <c r="D44" s="114">
        <v>1</v>
      </c>
    </row>
    <row r="45" spans="1:5" x14ac:dyDescent="0.2">
      <c r="A45" s="53"/>
      <c r="B45" s="10" t="s">
        <v>127</v>
      </c>
      <c r="C45" s="10" t="s">
        <v>5</v>
      </c>
      <c r="D45" s="114">
        <v>1</v>
      </c>
    </row>
    <row r="46" spans="1:5" x14ac:dyDescent="0.2">
      <c r="A46" s="53"/>
      <c r="B46" s="10" t="s">
        <v>107</v>
      </c>
      <c r="C46" s="10" t="s">
        <v>5</v>
      </c>
      <c r="D46" s="114">
        <v>1</v>
      </c>
    </row>
    <row r="47" spans="1:5" x14ac:dyDescent="0.2">
      <c r="A47" s="45"/>
      <c r="B47" s="4" t="s">
        <v>24</v>
      </c>
      <c r="C47" s="4" t="s">
        <v>5</v>
      </c>
      <c r="D47" s="97">
        <v>1</v>
      </c>
    </row>
    <row r="48" spans="1:5" ht="13.5" thickBot="1" x14ac:dyDescent="0.25">
      <c r="A48" s="49"/>
      <c r="B48" s="126" t="s">
        <v>108</v>
      </c>
      <c r="C48" s="126" t="s">
        <v>5</v>
      </c>
      <c r="D48" s="127">
        <v>3</v>
      </c>
    </row>
    <row r="49" spans="1:4" ht="14.25" thickTop="1" thickBot="1" x14ac:dyDescent="0.25">
      <c r="A49" s="20" t="s">
        <v>36</v>
      </c>
      <c r="B49" s="22"/>
      <c r="C49" s="22"/>
      <c r="D49" s="23">
        <f>SUM(D44:D48)</f>
        <v>7</v>
      </c>
    </row>
    <row r="50" spans="1:4" ht="14.25" thickTop="1" thickBot="1" x14ac:dyDescent="0.25">
      <c r="A50" s="24" t="s">
        <v>13</v>
      </c>
      <c r="B50" s="25"/>
      <c r="C50" s="25"/>
      <c r="D50" s="11">
        <f>SUM(D12+D14+D17+D24+D29+D31+D35+D43+D49)</f>
        <v>41</v>
      </c>
    </row>
    <row r="51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workbookViewId="0">
      <selection activeCell="J31" sqref="J31"/>
    </sheetView>
  </sheetViews>
  <sheetFormatPr defaultRowHeight="12.75" x14ac:dyDescent="0.2"/>
  <sheetData>
    <row r="2" spans="1:12" x14ac:dyDescent="0.2">
      <c r="A2" s="44" t="s">
        <v>137</v>
      </c>
    </row>
    <row r="3" spans="1:12" x14ac:dyDescent="0.2">
      <c r="A3" s="44" t="s">
        <v>131</v>
      </c>
    </row>
    <row r="4" spans="1:12" ht="13.5" thickBot="1" x14ac:dyDescent="0.25"/>
    <row r="5" spans="1:12" ht="14.25" thickTop="1" thickBot="1" x14ac:dyDescent="0.25">
      <c r="A5" s="71"/>
      <c r="B5" s="72" t="s">
        <v>47</v>
      </c>
      <c r="C5" s="72" t="s">
        <v>56</v>
      </c>
      <c r="D5" s="72" t="s">
        <v>57</v>
      </c>
      <c r="E5" s="72" t="s">
        <v>58</v>
      </c>
      <c r="F5" s="105" t="s">
        <v>94</v>
      </c>
      <c r="G5" s="72" t="s">
        <v>13</v>
      </c>
      <c r="H5" s="92" t="s">
        <v>59</v>
      </c>
      <c r="I5" s="73" t="s">
        <v>60</v>
      </c>
      <c r="K5" s="143"/>
    </row>
    <row r="6" spans="1:12" ht="13.5" thickTop="1" x14ac:dyDescent="0.2">
      <c r="A6" s="144" t="s">
        <v>130</v>
      </c>
      <c r="B6" s="145">
        <v>6</v>
      </c>
      <c r="C6" s="145">
        <v>4</v>
      </c>
      <c r="D6" s="145">
        <v>5</v>
      </c>
      <c r="E6" s="145">
        <v>0</v>
      </c>
      <c r="F6" s="146">
        <v>9</v>
      </c>
      <c r="G6" s="145">
        <f>SUM(B6:F6)</f>
        <v>24</v>
      </c>
      <c r="H6" s="147">
        <v>1102</v>
      </c>
      <c r="I6" s="148">
        <f>PRODUCT(G6*1/H6)</f>
        <v>2.1778584392014518E-2</v>
      </c>
      <c r="K6" s="143"/>
    </row>
    <row r="7" spans="1:12" x14ac:dyDescent="0.2">
      <c r="A7" s="100" t="s">
        <v>119</v>
      </c>
      <c r="B7" s="101">
        <v>11</v>
      </c>
      <c r="C7" s="102">
        <v>1</v>
      </c>
      <c r="D7" s="102">
        <v>5</v>
      </c>
      <c r="E7" s="102">
        <v>1</v>
      </c>
      <c r="F7" s="120">
        <v>8</v>
      </c>
      <c r="G7" s="102">
        <v>26</v>
      </c>
      <c r="H7" s="129">
        <v>1114</v>
      </c>
      <c r="I7" s="103">
        <v>2.333931777378815E-2</v>
      </c>
      <c r="K7" s="143"/>
    </row>
    <row r="8" spans="1:12" x14ac:dyDescent="0.2">
      <c r="A8" s="131" t="s">
        <v>109</v>
      </c>
      <c r="B8" s="104">
        <v>9</v>
      </c>
      <c r="C8" s="102">
        <v>1</v>
      </c>
      <c r="D8" s="102">
        <v>10</v>
      </c>
      <c r="E8" s="102">
        <v>2</v>
      </c>
      <c r="F8" s="120">
        <v>7</v>
      </c>
      <c r="G8" s="102">
        <v>29</v>
      </c>
      <c r="H8" s="149">
        <v>1192</v>
      </c>
      <c r="I8" s="103">
        <v>2.4328859060402684E-2</v>
      </c>
      <c r="K8" s="143"/>
    </row>
    <row r="9" spans="1:12" x14ac:dyDescent="0.2">
      <c r="A9" s="74" t="s">
        <v>102</v>
      </c>
      <c r="B9" s="128">
        <v>11</v>
      </c>
      <c r="C9" s="129">
        <v>2</v>
      </c>
      <c r="D9" s="129">
        <v>8</v>
      </c>
      <c r="E9" s="129">
        <v>1</v>
      </c>
      <c r="F9" s="130">
        <v>8</v>
      </c>
      <c r="G9" s="129">
        <f>SUM(B9:F9)</f>
        <v>30</v>
      </c>
      <c r="H9" s="149">
        <v>1182</v>
      </c>
      <c r="I9" s="103">
        <f t="shared" ref="I9:I24" si="0">PRODUCT(G9*1/H9)</f>
        <v>2.5380710659898477E-2</v>
      </c>
      <c r="K9" s="143"/>
    </row>
    <row r="10" spans="1:12" x14ac:dyDescent="0.2">
      <c r="A10" s="100" t="s">
        <v>98</v>
      </c>
      <c r="B10" s="101">
        <v>5</v>
      </c>
      <c r="C10" s="102">
        <v>2</v>
      </c>
      <c r="D10" s="102">
        <v>18</v>
      </c>
      <c r="E10" s="102">
        <v>1</v>
      </c>
      <c r="F10" s="120">
        <v>2</v>
      </c>
      <c r="G10" s="129">
        <f>SUM(B10:F10)</f>
        <v>28</v>
      </c>
      <c r="H10" s="149">
        <v>1208</v>
      </c>
      <c r="I10" s="103">
        <f t="shared" si="0"/>
        <v>2.3178807947019868E-2</v>
      </c>
      <c r="K10" s="143"/>
    </row>
    <row r="11" spans="1:12" x14ac:dyDescent="0.2">
      <c r="A11" s="100" t="s">
        <v>93</v>
      </c>
      <c r="B11" s="101">
        <v>4</v>
      </c>
      <c r="C11" s="102">
        <v>0</v>
      </c>
      <c r="D11" s="102">
        <v>8</v>
      </c>
      <c r="E11" s="102">
        <v>1</v>
      </c>
      <c r="F11" s="106"/>
      <c r="G11" s="102">
        <f>SUM(B11:F11)</f>
        <v>13</v>
      </c>
      <c r="H11" s="149">
        <v>1088</v>
      </c>
      <c r="I11" s="103">
        <f t="shared" si="0"/>
        <v>1.1948529411764705E-2</v>
      </c>
      <c r="K11" s="143"/>
    </row>
    <row r="12" spans="1:12" x14ac:dyDescent="0.2">
      <c r="A12" s="100" t="s">
        <v>89</v>
      </c>
      <c r="B12" s="101">
        <v>5</v>
      </c>
      <c r="C12" s="102">
        <v>2</v>
      </c>
      <c r="D12" s="102">
        <v>12</v>
      </c>
      <c r="E12" s="102">
        <v>1</v>
      </c>
      <c r="F12" s="106"/>
      <c r="G12" s="102">
        <f t="shared" ref="G12:G24" si="1">SUM(B12:E12)</f>
        <v>20</v>
      </c>
      <c r="H12" s="149">
        <v>1121</v>
      </c>
      <c r="I12" s="103">
        <f t="shared" si="0"/>
        <v>1.784121320249777E-2</v>
      </c>
      <c r="K12" s="44" t="s">
        <v>62</v>
      </c>
    </row>
    <row r="13" spans="1:12" x14ac:dyDescent="0.2">
      <c r="A13" s="100" t="s">
        <v>83</v>
      </c>
      <c r="B13" s="101">
        <v>5</v>
      </c>
      <c r="C13" s="102">
        <v>3</v>
      </c>
      <c r="D13" s="102">
        <v>9</v>
      </c>
      <c r="E13" s="102">
        <v>1</v>
      </c>
      <c r="F13" s="106"/>
      <c r="G13" s="102">
        <f t="shared" si="1"/>
        <v>18</v>
      </c>
      <c r="H13" s="149">
        <v>1140</v>
      </c>
      <c r="I13" s="103">
        <f t="shared" si="0"/>
        <v>1.5789473684210527E-2</v>
      </c>
      <c r="K13" s="44"/>
      <c r="L13" s="44" t="s">
        <v>126</v>
      </c>
    </row>
    <row r="14" spans="1:12" x14ac:dyDescent="0.2">
      <c r="A14" s="74" t="s">
        <v>61</v>
      </c>
      <c r="B14" s="75">
        <v>7</v>
      </c>
      <c r="C14" s="76">
        <v>1</v>
      </c>
      <c r="D14" s="76">
        <v>4</v>
      </c>
      <c r="E14" s="76">
        <v>0</v>
      </c>
      <c r="F14" s="107"/>
      <c r="G14" s="76">
        <f t="shared" si="1"/>
        <v>12</v>
      </c>
      <c r="H14" s="150">
        <v>1097</v>
      </c>
      <c r="I14" s="77">
        <f t="shared" si="0"/>
        <v>1.0938924339106655E-2</v>
      </c>
      <c r="K14" s="44" t="s">
        <v>65</v>
      </c>
    </row>
    <row r="15" spans="1:12" x14ac:dyDescent="0.2">
      <c r="A15" s="74" t="s">
        <v>63</v>
      </c>
      <c r="B15" s="75">
        <v>1</v>
      </c>
      <c r="C15" s="76">
        <v>1</v>
      </c>
      <c r="D15" s="76">
        <v>4</v>
      </c>
      <c r="E15" s="76">
        <v>0</v>
      </c>
      <c r="F15" s="107"/>
      <c r="G15" s="76">
        <f t="shared" si="1"/>
        <v>6</v>
      </c>
      <c r="H15" s="151">
        <v>1035</v>
      </c>
      <c r="I15" s="77">
        <f t="shared" si="0"/>
        <v>5.7971014492753624E-3</v>
      </c>
      <c r="K15" s="44"/>
      <c r="L15" s="44" t="s">
        <v>91</v>
      </c>
    </row>
    <row r="16" spans="1:12" x14ac:dyDescent="0.2">
      <c r="A16" s="78" t="s">
        <v>64</v>
      </c>
      <c r="B16" s="79">
        <v>1</v>
      </c>
      <c r="C16" s="80">
        <v>0</v>
      </c>
      <c r="D16" s="80">
        <v>11</v>
      </c>
      <c r="E16" s="80">
        <v>0</v>
      </c>
      <c r="F16" s="108"/>
      <c r="G16" s="80">
        <f t="shared" si="1"/>
        <v>12</v>
      </c>
      <c r="H16" s="80">
        <v>946</v>
      </c>
      <c r="I16" s="81">
        <f t="shared" si="0"/>
        <v>1.2684989429175475E-2</v>
      </c>
      <c r="K16" s="44" t="s">
        <v>68</v>
      </c>
    </row>
    <row r="17" spans="1:13" x14ac:dyDescent="0.2">
      <c r="A17" s="74" t="s">
        <v>66</v>
      </c>
      <c r="B17" s="75">
        <v>4</v>
      </c>
      <c r="C17" s="76">
        <v>2</v>
      </c>
      <c r="D17" s="76">
        <v>15</v>
      </c>
      <c r="E17" s="76">
        <v>1</v>
      </c>
      <c r="F17" s="107"/>
      <c r="G17" s="76">
        <f t="shared" si="1"/>
        <v>22</v>
      </c>
      <c r="H17" s="93">
        <v>963</v>
      </c>
      <c r="I17" s="77">
        <f t="shared" si="0"/>
        <v>2.284527518172378E-2</v>
      </c>
      <c r="K17" s="44"/>
      <c r="L17" s="44" t="s">
        <v>132</v>
      </c>
    </row>
    <row r="18" spans="1:13" x14ac:dyDescent="0.2">
      <c r="A18" s="74" t="s">
        <v>67</v>
      </c>
      <c r="B18" s="75">
        <v>5</v>
      </c>
      <c r="C18" s="76">
        <v>1</v>
      </c>
      <c r="D18" s="76">
        <v>13</v>
      </c>
      <c r="E18" s="76">
        <v>0</v>
      </c>
      <c r="F18" s="107"/>
      <c r="G18" s="129">
        <f t="shared" si="1"/>
        <v>19</v>
      </c>
      <c r="H18" s="149">
        <v>938</v>
      </c>
      <c r="I18" s="81">
        <f t="shared" si="0"/>
        <v>2.0255863539445629E-2</v>
      </c>
      <c r="K18" s="44" t="s">
        <v>71</v>
      </c>
    </row>
    <row r="19" spans="1:13" x14ac:dyDescent="0.2">
      <c r="A19" s="78" t="s">
        <v>69</v>
      </c>
      <c r="B19" s="79">
        <v>7</v>
      </c>
      <c r="C19" s="80">
        <v>0</v>
      </c>
      <c r="D19" s="80">
        <v>7</v>
      </c>
      <c r="E19" s="80">
        <v>1</v>
      </c>
      <c r="F19" s="108"/>
      <c r="G19" s="82">
        <f t="shared" si="1"/>
        <v>15</v>
      </c>
      <c r="H19" s="83">
        <v>987</v>
      </c>
      <c r="I19" s="81">
        <f t="shared" si="0"/>
        <v>1.5197568389057751E-2</v>
      </c>
      <c r="K19" s="44"/>
      <c r="L19" s="44" t="s">
        <v>133</v>
      </c>
    </row>
    <row r="20" spans="1:13" x14ac:dyDescent="0.2">
      <c r="A20" s="78" t="s">
        <v>70</v>
      </c>
      <c r="B20" s="79">
        <v>10</v>
      </c>
      <c r="C20" s="80">
        <v>3</v>
      </c>
      <c r="D20" s="80">
        <v>7</v>
      </c>
      <c r="E20" s="109"/>
      <c r="F20" s="109"/>
      <c r="G20" s="82">
        <f t="shared" si="1"/>
        <v>20</v>
      </c>
      <c r="H20" s="83">
        <v>909</v>
      </c>
      <c r="I20" s="81">
        <f t="shared" si="0"/>
        <v>2.2002200220022004E-2</v>
      </c>
      <c r="K20" s="44" t="s">
        <v>74</v>
      </c>
    </row>
    <row r="21" spans="1:13" x14ac:dyDescent="0.2">
      <c r="A21" s="78" t="s">
        <v>72</v>
      </c>
      <c r="B21" s="79">
        <v>4</v>
      </c>
      <c r="C21" s="80">
        <v>0</v>
      </c>
      <c r="D21" s="80">
        <v>8</v>
      </c>
      <c r="E21" s="109"/>
      <c r="F21" s="109"/>
      <c r="G21" s="82">
        <f t="shared" si="1"/>
        <v>12</v>
      </c>
      <c r="H21" s="83">
        <v>831</v>
      </c>
      <c r="I21" s="81">
        <f t="shared" si="0"/>
        <v>1.444043321299639E-2</v>
      </c>
      <c r="K21" s="44"/>
      <c r="L21" s="44" t="s">
        <v>90</v>
      </c>
    </row>
    <row r="22" spans="1:13" x14ac:dyDescent="0.2">
      <c r="A22" s="78" t="s">
        <v>73</v>
      </c>
      <c r="B22" s="79">
        <v>3</v>
      </c>
      <c r="C22" s="80">
        <v>3</v>
      </c>
      <c r="D22" s="80">
        <v>4</v>
      </c>
      <c r="E22" s="109"/>
      <c r="F22" s="109"/>
      <c r="G22" s="82">
        <f t="shared" si="1"/>
        <v>10</v>
      </c>
      <c r="H22" s="83">
        <v>793</v>
      </c>
      <c r="I22" s="81">
        <f t="shared" si="0"/>
        <v>1.2610340479192938E-2</v>
      </c>
      <c r="K22" s="44" t="s">
        <v>77</v>
      </c>
    </row>
    <row r="23" spans="1:13" x14ac:dyDescent="0.2">
      <c r="A23" s="78" t="s">
        <v>75</v>
      </c>
      <c r="B23" s="79">
        <v>1</v>
      </c>
      <c r="C23" s="80">
        <v>0</v>
      </c>
      <c r="D23" s="80">
        <v>7</v>
      </c>
      <c r="E23" s="109"/>
      <c r="F23" s="109"/>
      <c r="G23" s="82">
        <f t="shared" si="1"/>
        <v>8</v>
      </c>
      <c r="H23" s="83">
        <v>736</v>
      </c>
      <c r="I23" s="81">
        <f t="shared" si="0"/>
        <v>1.0869565217391304E-2</v>
      </c>
      <c r="K23" s="44"/>
      <c r="L23" s="44" t="s">
        <v>126</v>
      </c>
    </row>
    <row r="24" spans="1:13" ht="13.5" thickBot="1" x14ac:dyDescent="0.25">
      <c r="A24" s="84" t="s">
        <v>76</v>
      </c>
      <c r="B24" s="85">
        <v>0</v>
      </c>
      <c r="C24" s="86">
        <v>3</v>
      </c>
      <c r="D24" s="86">
        <v>4</v>
      </c>
      <c r="E24" s="110"/>
      <c r="F24" s="110"/>
      <c r="G24" s="87">
        <f t="shared" si="1"/>
        <v>7</v>
      </c>
      <c r="H24" s="88">
        <v>735</v>
      </c>
      <c r="I24" s="89">
        <f t="shared" si="0"/>
        <v>9.5238095238095247E-3</v>
      </c>
      <c r="K24" s="44" t="s">
        <v>78</v>
      </c>
    </row>
    <row r="25" spans="1:13" ht="14.25" thickTop="1" thickBot="1" x14ac:dyDescent="0.25">
      <c r="A25" s="90" t="s">
        <v>13</v>
      </c>
      <c r="B25" s="121">
        <f>SUM(B6:B24)</f>
        <v>99</v>
      </c>
      <c r="C25" s="121">
        <f>SUM(C6:C24)</f>
        <v>29</v>
      </c>
      <c r="D25" s="121">
        <f>SUM(D6:D24)</f>
        <v>159</v>
      </c>
      <c r="E25" s="121">
        <f>SUM(E6:E19)</f>
        <v>10</v>
      </c>
      <c r="F25" s="121">
        <f>SUM(F6:F10)</f>
        <v>34</v>
      </c>
      <c r="G25" s="121">
        <f>SUM(G6:G24)</f>
        <v>331</v>
      </c>
      <c r="H25" s="121">
        <f>SUM(H6:H24)</f>
        <v>19117</v>
      </c>
      <c r="I25" s="91">
        <f>PRODUCT(G25*1/H25)</f>
        <v>1.7314432180781502E-2</v>
      </c>
      <c r="L25" s="44" t="s">
        <v>79</v>
      </c>
    </row>
    <row r="26" spans="1:13" ht="13.5" thickTop="1" x14ac:dyDescent="0.2">
      <c r="K26" s="44" t="s">
        <v>134</v>
      </c>
    </row>
    <row r="28" spans="1:13" x14ac:dyDescent="0.2">
      <c r="A28" s="44" t="s">
        <v>135</v>
      </c>
    </row>
    <row r="29" spans="1:13" x14ac:dyDescent="0.2">
      <c r="A29" s="44" t="s">
        <v>136</v>
      </c>
      <c r="L29" s="143"/>
    </row>
    <row r="30" spans="1:13" ht="13.5" thickBot="1" x14ac:dyDescent="0.25">
      <c r="A30" s="44"/>
      <c r="L30" s="143"/>
    </row>
    <row r="31" spans="1:13" ht="14.25" thickTop="1" thickBot="1" x14ac:dyDescent="0.25">
      <c r="A31" s="152"/>
      <c r="B31" s="153" t="s">
        <v>5</v>
      </c>
      <c r="C31" s="153" t="s">
        <v>80</v>
      </c>
      <c r="D31" s="153" t="s">
        <v>2</v>
      </c>
      <c r="E31" s="153" t="s">
        <v>81</v>
      </c>
      <c r="F31" s="153" t="s">
        <v>10</v>
      </c>
      <c r="G31" s="153" t="s">
        <v>6</v>
      </c>
      <c r="H31" s="153" t="s">
        <v>82</v>
      </c>
      <c r="I31" s="154" t="s">
        <v>13</v>
      </c>
      <c r="J31" s="154" t="s">
        <v>59</v>
      </c>
      <c r="K31" s="154" t="s">
        <v>123</v>
      </c>
      <c r="L31" s="153" t="s">
        <v>121</v>
      </c>
      <c r="M31" s="73" t="s">
        <v>122</v>
      </c>
    </row>
    <row r="32" spans="1:13" ht="13.5" thickTop="1" x14ac:dyDescent="0.2">
      <c r="A32" s="132" t="s">
        <v>130</v>
      </c>
      <c r="B32" s="155">
        <v>10</v>
      </c>
      <c r="C32" s="156">
        <v>5</v>
      </c>
      <c r="D32" s="156">
        <v>2</v>
      </c>
      <c r="E32" s="156">
        <v>8</v>
      </c>
      <c r="F32" s="156">
        <v>3</v>
      </c>
      <c r="G32" s="156">
        <v>4</v>
      </c>
      <c r="H32" s="156">
        <v>0</v>
      </c>
      <c r="I32" s="156">
        <f>SUM(B32:H32)</f>
        <v>32</v>
      </c>
      <c r="J32" s="156">
        <v>209</v>
      </c>
      <c r="K32" s="157">
        <f>PRODUCT(I32*1/J32)</f>
        <v>0.15311004784688995</v>
      </c>
      <c r="L32" s="156">
        <v>127</v>
      </c>
      <c r="M32" s="158">
        <f>PRODUCT(I32*1/L32)</f>
        <v>0.25196850393700787</v>
      </c>
    </row>
    <row r="33" spans="1:13" x14ac:dyDescent="0.2">
      <c r="A33" s="133" t="s">
        <v>119</v>
      </c>
      <c r="B33" s="159">
        <v>15</v>
      </c>
      <c r="C33" s="76">
        <v>5</v>
      </c>
      <c r="D33" s="76">
        <v>4</v>
      </c>
      <c r="E33" s="76">
        <v>6</v>
      </c>
      <c r="F33" s="76">
        <v>0</v>
      </c>
      <c r="G33" s="76">
        <v>6</v>
      </c>
      <c r="H33" s="76">
        <v>2</v>
      </c>
      <c r="I33" s="76">
        <v>38</v>
      </c>
      <c r="J33" s="76">
        <v>204</v>
      </c>
      <c r="K33" s="138">
        <f>PRODUCT(I33*1/J33)</f>
        <v>0.18627450980392157</v>
      </c>
      <c r="L33" s="76">
        <v>181</v>
      </c>
      <c r="M33" s="81">
        <f t="shared" ref="M33:M50" si="2">PRODUCT(I33*1/L33)</f>
        <v>0.20994475138121546</v>
      </c>
    </row>
    <row r="34" spans="1:13" x14ac:dyDescent="0.2">
      <c r="A34" s="160" t="s">
        <v>109</v>
      </c>
      <c r="B34" s="161">
        <v>4</v>
      </c>
      <c r="C34" s="80">
        <v>4</v>
      </c>
      <c r="D34" s="80">
        <v>7</v>
      </c>
      <c r="E34" s="80">
        <v>5</v>
      </c>
      <c r="F34" s="80">
        <v>0</v>
      </c>
      <c r="G34" s="80">
        <v>5</v>
      </c>
      <c r="H34" s="80">
        <v>1</v>
      </c>
      <c r="I34" s="80">
        <v>26</v>
      </c>
      <c r="J34" s="80">
        <v>168</v>
      </c>
      <c r="K34" s="139">
        <f t="shared" ref="K34:K50" si="3">PRODUCT(I34*1/J34)</f>
        <v>0.15476190476190477</v>
      </c>
      <c r="L34" s="80">
        <v>180</v>
      </c>
      <c r="M34" s="81">
        <f t="shared" si="2"/>
        <v>0.14444444444444443</v>
      </c>
    </row>
    <row r="35" spans="1:13" x14ac:dyDescent="0.2">
      <c r="A35" s="160" t="s">
        <v>102</v>
      </c>
      <c r="B35" s="161">
        <v>4</v>
      </c>
      <c r="C35" s="80">
        <v>4</v>
      </c>
      <c r="D35" s="80">
        <v>3</v>
      </c>
      <c r="E35" s="80">
        <v>3</v>
      </c>
      <c r="F35" s="80">
        <v>6</v>
      </c>
      <c r="G35" s="80">
        <v>8</v>
      </c>
      <c r="H35" s="80">
        <v>3</v>
      </c>
      <c r="I35" s="80">
        <v>31</v>
      </c>
      <c r="J35" s="80">
        <v>178</v>
      </c>
      <c r="K35" s="139">
        <f t="shared" si="3"/>
        <v>0.17415730337078653</v>
      </c>
      <c r="L35" s="80">
        <v>151</v>
      </c>
      <c r="M35" s="81">
        <f t="shared" si="2"/>
        <v>0.20529801324503311</v>
      </c>
    </row>
    <row r="36" spans="1:13" x14ac:dyDescent="0.2">
      <c r="A36" s="160" t="s">
        <v>98</v>
      </c>
      <c r="B36" s="161">
        <v>6</v>
      </c>
      <c r="C36" s="80">
        <v>3</v>
      </c>
      <c r="D36" s="80">
        <v>4</v>
      </c>
      <c r="E36" s="80">
        <v>7</v>
      </c>
      <c r="F36" s="80">
        <v>2</v>
      </c>
      <c r="G36" s="80">
        <v>13</v>
      </c>
      <c r="H36" s="80">
        <v>2</v>
      </c>
      <c r="I36" s="80">
        <v>37</v>
      </c>
      <c r="J36" s="80">
        <v>173</v>
      </c>
      <c r="K36" s="139">
        <f t="shared" si="3"/>
        <v>0.2138728323699422</v>
      </c>
      <c r="L36" s="80">
        <v>162</v>
      </c>
      <c r="M36" s="81">
        <f t="shared" si="2"/>
        <v>0.22839506172839505</v>
      </c>
    </row>
    <row r="37" spans="1:13" x14ac:dyDescent="0.2">
      <c r="A37" s="160" t="s">
        <v>93</v>
      </c>
      <c r="B37" s="161">
        <v>7</v>
      </c>
      <c r="C37" s="80">
        <v>0</v>
      </c>
      <c r="D37" s="80">
        <v>2</v>
      </c>
      <c r="E37" s="80">
        <v>5</v>
      </c>
      <c r="F37" s="80">
        <v>1</v>
      </c>
      <c r="G37" s="80">
        <v>7</v>
      </c>
      <c r="H37" s="80">
        <v>4</v>
      </c>
      <c r="I37" s="80">
        <v>26</v>
      </c>
      <c r="J37" s="80">
        <v>150</v>
      </c>
      <c r="K37" s="139">
        <f t="shared" si="3"/>
        <v>0.17333333333333334</v>
      </c>
      <c r="L37" s="80">
        <v>148</v>
      </c>
      <c r="M37" s="81">
        <f t="shared" si="2"/>
        <v>0.17567567567567569</v>
      </c>
    </row>
    <row r="38" spans="1:13" x14ac:dyDescent="0.2">
      <c r="A38" s="160" t="s">
        <v>89</v>
      </c>
      <c r="B38" s="161">
        <v>6</v>
      </c>
      <c r="C38" s="80">
        <v>4</v>
      </c>
      <c r="D38" s="80">
        <v>2</v>
      </c>
      <c r="E38" s="80">
        <v>4</v>
      </c>
      <c r="F38" s="80">
        <v>4</v>
      </c>
      <c r="G38" s="80">
        <v>6</v>
      </c>
      <c r="H38" s="80">
        <v>7</v>
      </c>
      <c r="I38" s="80">
        <v>33</v>
      </c>
      <c r="J38" s="80">
        <v>200</v>
      </c>
      <c r="K38" s="139">
        <f t="shared" si="3"/>
        <v>0.16500000000000001</v>
      </c>
      <c r="L38" s="80">
        <v>125</v>
      </c>
      <c r="M38" s="81">
        <f t="shared" si="2"/>
        <v>0.26400000000000001</v>
      </c>
    </row>
    <row r="39" spans="1:13" x14ac:dyDescent="0.2">
      <c r="A39" s="160" t="s">
        <v>83</v>
      </c>
      <c r="B39" s="161">
        <v>9</v>
      </c>
      <c r="C39" s="80">
        <v>2</v>
      </c>
      <c r="D39" s="80">
        <v>6</v>
      </c>
      <c r="E39" s="80">
        <v>3</v>
      </c>
      <c r="F39" s="80">
        <v>1</v>
      </c>
      <c r="G39" s="80">
        <v>5</v>
      </c>
      <c r="H39" s="80">
        <v>2</v>
      </c>
      <c r="I39" s="80">
        <v>28</v>
      </c>
      <c r="J39" s="80">
        <v>164</v>
      </c>
      <c r="K39" s="139">
        <f t="shared" si="3"/>
        <v>0.17073170731707318</v>
      </c>
      <c r="L39" s="80">
        <v>173</v>
      </c>
      <c r="M39" s="81">
        <f t="shared" si="2"/>
        <v>0.16184971098265896</v>
      </c>
    </row>
    <row r="40" spans="1:13" x14ac:dyDescent="0.2">
      <c r="A40" s="160" t="s">
        <v>61</v>
      </c>
      <c r="B40" s="161">
        <v>14</v>
      </c>
      <c r="C40" s="80">
        <v>2</v>
      </c>
      <c r="D40" s="80">
        <v>5</v>
      </c>
      <c r="E40" s="80">
        <v>5</v>
      </c>
      <c r="F40" s="80">
        <v>1</v>
      </c>
      <c r="G40" s="80">
        <v>9</v>
      </c>
      <c r="H40" s="80">
        <v>2</v>
      </c>
      <c r="I40" s="80">
        <v>38</v>
      </c>
      <c r="J40" s="80">
        <v>166</v>
      </c>
      <c r="K40" s="139">
        <f t="shared" si="3"/>
        <v>0.2289156626506024</v>
      </c>
      <c r="L40" s="80">
        <v>139</v>
      </c>
      <c r="M40" s="81">
        <f t="shared" si="2"/>
        <v>0.2733812949640288</v>
      </c>
    </row>
    <row r="41" spans="1:13" x14ac:dyDescent="0.2">
      <c r="A41" s="160" t="s">
        <v>63</v>
      </c>
      <c r="B41" s="161">
        <v>6</v>
      </c>
      <c r="C41" s="80">
        <v>2</v>
      </c>
      <c r="D41" s="80">
        <v>5</v>
      </c>
      <c r="E41" s="80">
        <v>2</v>
      </c>
      <c r="F41" s="80">
        <v>3</v>
      </c>
      <c r="G41" s="80">
        <v>6</v>
      </c>
      <c r="H41" s="80">
        <v>5</v>
      </c>
      <c r="I41" s="80">
        <v>29</v>
      </c>
      <c r="J41" s="80">
        <v>147</v>
      </c>
      <c r="K41" s="139">
        <f t="shared" si="3"/>
        <v>0.19727891156462585</v>
      </c>
      <c r="L41" s="80">
        <v>142</v>
      </c>
      <c r="M41" s="81">
        <f t="shared" si="2"/>
        <v>0.20422535211267606</v>
      </c>
    </row>
    <row r="42" spans="1:13" x14ac:dyDescent="0.2">
      <c r="A42" s="160" t="s">
        <v>64</v>
      </c>
      <c r="B42" s="161">
        <v>5</v>
      </c>
      <c r="C42" s="80">
        <v>3</v>
      </c>
      <c r="D42" s="80">
        <v>3</v>
      </c>
      <c r="E42" s="80">
        <v>7</v>
      </c>
      <c r="F42" s="80">
        <v>4</v>
      </c>
      <c r="G42" s="80">
        <v>12</v>
      </c>
      <c r="H42" s="80">
        <v>1</v>
      </c>
      <c r="I42" s="80">
        <v>35</v>
      </c>
      <c r="J42" s="80">
        <v>160</v>
      </c>
      <c r="K42" s="139">
        <f t="shared" si="3"/>
        <v>0.21875</v>
      </c>
      <c r="L42" s="80">
        <v>133</v>
      </c>
      <c r="M42" s="81">
        <f t="shared" si="2"/>
        <v>0.26315789473684209</v>
      </c>
    </row>
    <row r="43" spans="1:13" x14ac:dyDescent="0.2">
      <c r="A43" s="160" t="s">
        <v>66</v>
      </c>
      <c r="B43" s="161">
        <v>8</v>
      </c>
      <c r="C43" s="80">
        <v>0</v>
      </c>
      <c r="D43" s="80">
        <v>6</v>
      </c>
      <c r="E43" s="80">
        <v>3</v>
      </c>
      <c r="F43" s="80">
        <v>2</v>
      </c>
      <c r="G43" s="80">
        <v>5</v>
      </c>
      <c r="H43" s="80">
        <v>0</v>
      </c>
      <c r="I43" s="80">
        <v>24</v>
      </c>
      <c r="J43" s="80">
        <v>144</v>
      </c>
      <c r="K43" s="139">
        <f t="shared" si="3"/>
        <v>0.16666666666666666</v>
      </c>
      <c r="L43" s="80">
        <v>140</v>
      </c>
      <c r="M43" s="81">
        <f t="shared" si="2"/>
        <v>0.17142857142857143</v>
      </c>
    </row>
    <row r="44" spans="1:13" x14ac:dyDescent="0.2">
      <c r="A44" s="160" t="s">
        <v>67</v>
      </c>
      <c r="B44" s="161">
        <v>3</v>
      </c>
      <c r="C44" s="80">
        <v>1</v>
      </c>
      <c r="D44" s="80">
        <v>4</v>
      </c>
      <c r="E44" s="80">
        <v>4</v>
      </c>
      <c r="F44" s="80">
        <v>5</v>
      </c>
      <c r="G44" s="80">
        <v>4</v>
      </c>
      <c r="H44" s="80">
        <v>0</v>
      </c>
      <c r="I44" s="80">
        <v>21</v>
      </c>
      <c r="J44" s="80">
        <v>115</v>
      </c>
      <c r="K44" s="139">
        <f t="shared" si="3"/>
        <v>0.18260869565217391</v>
      </c>
      <c r="L44" s="80">
        <v>125</v>
      </c>
      <c r="M44" s="81">
        <f t="shared" si="2"/>
        <v>0.16800000000000001</v>
      </c>
    </row>
    <row r="45" spans="1:13" x14ac:dyDescent="0.2">
      <c r="A45" s="160" t="s">
        <v>69</v>
      </c>
      <c r="B45" s="161">
        <v>6</v>
      </c>
      <c r="C45" s="80">
        <v>0</v>
      </c>
      <c r="D45" s="80">
        <v>4</v>
      </c>
      <c r="E45" s="80">
        <v>5</v>
      </c>
      <c r="F45" s="80">
        <v>3</v>
      </c>
      <c r="G45" s="80">
        <v>10</v>
      </c>
      <c r="H45" s="80">
        <v>1</v>
      </c>
      <c r="I45" s="80">
        <v>29</v>
      </c>
      <c r="J45" s="80">
        <v>134</v>
      </c>
      <c r="K45" s="139">
        <f t="shared" si="3"/>
        <v>0.21641791044776118</v>
      </c>
      <c r="L45" s="80">
        <v>100</v>
      </c>
      <c r="M45" s="81">
        <f t="shared" si="2"/>
        <v>0.28999999999999998</v>
      </c>
    </row>
    <row r="46" spans="1:13" x14ac:dyDescent="0.2">
      <c r="A46" s="160" t="s">
        <v>70</v>
      </c>
      <c r="B46" s="161">
        <v>3</v>
      </c>
      <c r="C46" s="80">
        <v>0</v>
      </c>
      <c r="D46" s="80">
        <v>3</v>
      </c>
      <c r="E46" s="80">
        <v>8</v>
      </c>
      <c r="F46" s="80">
        <v>4</v>
      </c>
      <c r="G46" s="80">
        <v>6</v>
      </c>
      <c r="H46" s="108"/>
      <c r="I46" s="80">
        <v>24</v>
      </c>
      <c r="J46" s="80">
        <v>145</v>
      </c>
      <c r="K46" s="139">
        <f t="shared" si="3"/>
        <v>0.16551724137931034</v>
      </c>
      <c r="L46" s="80">
        <v>111</v>
      </c>
      <c r="M46" s="81">
        <f t="shared" si="2"/>
        <v>0.21621621621621623</v>
      </c>
    </row>
    <row r="47" spans="1:13" x14ac:dyDescent="0.2">
      <c r="A47" s="160" t="s">
        <v>72</v>
      </c>
      <c r="B47" s="161">
        <v>2</v>
      </c>
      <c r="C47" s="80">
        <v>1</v>
      </c>
      <c r="D47" s="80">
        <v>4</v>
      </c>
      <c r="E47" s="80">
        <v>2</v>
      </c>
      <c r="F47" s="80">
        <v>1</v>
      </c>
      <c r="G47" s="80">
        <v>1</v>
      </c>
      <c r="H47" s="108"/>
      <c r="I47" s="80">
        <v>11</v>
      </c>
      <c r="J47" s="80">
        <v>110</v>
      </c>
      <c r="K47" s="139">
        <f t="shared" si="3"/>
        <v>0.1</v>
      </c>
      <c r="L47" s="80">
        <v>124</v>
      </c>
      <c r="M47" s="81">
        <f t="shared" si="2"/>
        <v>8.8709677419354843E-2</v>
      </c>
    </row>
    <row r="48" spans="1:13" x14ac:dyDescent="0.2">
      <c r="A48" s="160" t="s">
        <v>73</v>
      </c>
      <c r="B48" s="161">
        <v>0</v>
      </c>
      <c r="C48" s="80">
        <v>2</v>
      </c>
      <c r="D48" s="80">
        <v>2</v>
      </c>
      <c r="E48" s="80">
        <v>2</v>
      </c>
      <c r="F48" s="80">
        <v>5</v>
      </c>
      <c r="G48" s="80">
        <v>1</v>
      </c>
      <c r="H48" s="108"/>
      <c r="I48" s="80">
        <v>12</v>
      </c>
      <c r="J48" s="80">
        <v>120</v>
      </c>
      <c r="K48" s="139">
        <f t="shared" si="3"/>
        <v>0.1</v>
      </c>
      <c r="L48" s="80">
        <v>99</v>
      </c>
      <c r="M48" s="81">
        <f t="shared" si="2"/>
        <v>0.12121212121212122</v>
      </c>
    </row>
    <row r="49" spans="1:13" x14ac:dyDescent="0.2">
      <c r="A49" s="160" t="s">
        <v>75</v>
      </c>
      <c r="B49" s="161">
        <v>0</v>
      </c>
      <c r="C49" s="80">
        <v>1</v>
      </c>
      <c r="D49" s="80">
        <v>7</v>
      </c>
      <c r="E49" s="80">
        <v>0</v>
      </c>
      <c r="F49" s="80">
        <v>2</v>
      </c>
      <c r="G49" s="80">
        <v>0</v>
      </c>
      <c r="H49" s="108"/>
      <c r="I49" s="80">
        <v>10</v>
      </c>
      <c r="J49" s="80">
        <v>106</v>
      </c>
      <c r="K49" s="139">
        <f t="shared" si="3"/>
        <v>9.4339622641509441E-2</v>
      </c>
      <c r="L49" s="162">
        <v>108</v>
      </c>
      <c r="M49" s="81">
        <f t="shared" si="2"/>
        <v>9.2592592592592587E-2</v>
      </c>
    </row>
    <row r="50" spans="1:13" ht="13.5" thickBot="1" x14ac:dyDescent="0.25">
      <c r="A50" s="163" t="s">
        <v>76</v>
      </c>
      <c r="B50" s="164">
        <v>0</v>
      </c>
      <c r="C50" s="165">
        <v>3</v>
      </c>
      <c r="D50" s="165">
        <v>1</v>
      </c>
      <c r="E50" s="165">
        <v>0</v>
      </c>
      <c r="F50" s="165">
        <v>0</v>
      </c>
      <c r="G50" s="165">
        <v>0</v>
      </c>
      <c r="H50" s="166"/>
      <c r="I50" s="165">
        <v>4</v>
      </c>
      <c r="J50" s="165">
        <v>90</v>
      </c>
      <c r="K50" s="167">
        <f t="shared" si="3"/>
        <v>4.4444444444444446E-2</v>
      </c>
      <c r="L50" s="165">
        <v>89</v>
      </c>
      <c r="M50" s="89">
        <f t="shared" si="2"/>
        <v>4.49438202247191E-2</v>
      </c>
    </row>
    <row r="51" spans="1:13" ht="14.25" thickTop="1" thickBot="1" x14ac:dyDescent="0.25">
      <c r="A51" s="90" t="s">
        <v>13</v>
      </c>
      <c r="B51" s="168">
        <f t="shared" ref="B51:G51" si="4">SUM(B32:B50)</f>
        <v>108</v>
      </c>
      <c r="C51" s="168">
        <f t="shared" si="4"/>
        <v>42</v>
      </c>
      <c r="D51" s="168">
        <f t="shared" si="4"/>
        <v>74</v>
      </c>
      <c r="E51" s="168">
        <f t="shared" si="4"/>
        <v>79</v>
      </c>
      <c r="F51" s="168">
        <f t="shared" si="4"/>
        <v>47</v>
      </c>
      <c r="G51" s="168">
        <f t="shared" si="4"/>
        <v>108</v>
      </c>
      <c r="H51" s="168">
        <f>SUM(H32:H45)</f>
        <v>30</v>
      </c>
      <c r="I51" s="168">
        <f>SUM(I32:I50)</f>
        <v>488</v>
      </c>
      <c r="J51" s="169">
        <f>SUM(J32:J50)</f>
        <v>2883</v>
      </c>
      <c r="K51" s="170">
        <f>PRODUCT(I51*1/J51)</f>
        <v>0.16926812348248352</v>
      </c>
      <c r="L51" s="171">
        <f>SUM(L32:L50)</f>
        <v>2557</v>
      </c>
      <c r="M51" s="89">
        <f>PRODUCT(I51*1/L51)</f>
        <v>0.19084865076261243</v>
      </c>
    </row>
    <row r="52" spans="1:13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2012-12-20T22:19:55Z</cp:lastPrinted>
  <dcterms:created xsi:type="dcterms:W3CDTF">2005-09-08T15:27:25Z</dcterms:created>
  <dcterms:modified xsi:type="dcterms:W3CDTF">2020-07-13T15:01:35Z</dcterms:modified>
</cp:coreProperties>
</file>