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Spring 2022 for Website/"/>
    </mc:Choice>
  </mc:AlternateContent>
  <xr:revisionPtr revIDLastSave="1" documentId="13_ncr:1_{18B2EE43-27D4-436F-B1DA-46DCEF7F4EB6}" xr6:coauthVersionLast="47" xr6:coauthVersionMax="47" xr10:uidLastSave="{ADC2B35F-8844-4135-907A-AD5315D51872}"/>
  <bookViews>
    <workbookView xWindow="-23412" yWindow="3492" windowWidth="23040" windowHeight="12204" activeTab="2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J55" i="5"/>
  <c r="H55" i="5"/>
  <c r="G55" i="5"/>
  <c r="F55" i="5"/>
  <c r="E55" i="5"/>
  <c r="D55" i="5"/>
  <c r="C55" i="5"/>
  <c r="B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I36" i="5"/>
  <c r="K36" i="5" s="1"/>
  <c r="I35" i="5"/>
  <c r="I55" i="5" s="1"/>
  <c r="K55" i="5" s="1"/>
  <c r="K34" i="5"/>
  <c r="I34" i="5"/>
  <c r="H27" i="5"/>
  <c r="F27" i="5"/>
  <c r="E27" i="5"/>
  <c r="D27" i="5"/>
  <c r="C27" i="5"/>
  <c r="B27" i="5"/>
  <c r="G26" i="5"/>
  <c r="I26" i="5" s="1"/>
  <c r="G25" i="5"/>
  <c r="I25" i="5" s="1"/>
  <c r="G24" i="5"/>
  <c r="I24" i="5" s="1"/>
  <c r="I23" i="5"/>
  <c r="G23" i="5"/>
  <c r="G22" i="5"/>
  <c r="I22" i="5" s="1"/>
  <c r="G21" i="5"/>
  <c r="I21" i="5" s="1"/>
  <c r="G20" i="5"/>
  <c r="I20" i="5" s="1"/>
  <c r="I19" i="5"/>
  <c r="G19" i="5"/>
  <c r="G18" i="5"/>
  <c r="I18" i="5" s="1"/>
  <c r="G17" i="5"/>
  <c r="I17" i="5" s="1"/>
  <c r="G16" i="5"/>
  <c r="I16" i="5" s="1"/>
  <c r="I15" i="5"/>
  <c r="G15" i="5"/>
  <c r="G14" i="5"/>
  <c r="I14" i="5" s="1"/>
  <c r="G13" i="5"/>
  <c r="I13" i="5" s="1"/>
  <c r="G12" i="5"/>
  <c r="I12" i="5" s="1"/>
  <c r="I11" i="5"/>
  <c r="G11" i="5"/>
  <c r="G8" i="5"/>
  <c r="I8" i="5" s="1"/>
  <c r="G7" i="5"/>
  <c r="I7" i="5" s="1"/>
  <c r="G6" i="5"/>
  <c r="G27" i="5" s="1"/>
  <c r="I27" i="5" s="1"/>
  <c r="A3" i="4"/>
  <c r="K3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"/>
        </x15:connection>
      </ext>
    </extLst>
  </connection>
</connections>
</file>

<file path=xl/sharedStrings.xml><?xml version="1.0" encoding="utf-8"?>
<sst xmlns="http://schemas.openxmlformats.org/spreadsheetml/2006/main" count="428" uniqueCount="156">
  <si>
    <t>CEMBPH</t>
  </si>
  <si>
    <t>CEMBMS</t>
  </si>
  <si>
    <t>PUBPPH</t>
  </si>
  <si>
    <t>TOTAL</t>
  </si>
  <si>
    <t>SPACPH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</si>
  <si>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</si>
  <si>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</si>
  <si>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</si>
  <si>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</si>
  <si>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</si>
  <si>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</si>
  <si>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</si>
  <si>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</si>
  <si>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</si>
  <si>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PUBP</t>
  </si>
  <si>
    <t>CEMB</t>
  </si>
  <si>
    <t>ENDY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</si>
  <si>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</si>
  <si>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</si>
  <si>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</si>
  <si>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</si>
  <si>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</si>
  <si>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</si>
  <si>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one or more students in these interdisciplinary programs.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</si>
  <si>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</si>
  <si>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</si>
  <si>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</si>
  <si>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</si>
  <si>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</si>
  <si>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</si>
  <si>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</si>
  <si>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</si>
  <si>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</si>
  <si>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</si>
  <si>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</si>
  <si>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</si>
  <si>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</si>
  <si>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</si>
  <si>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</si>
  <si>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</si>
  <si>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</si>
  <si>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</si>
  <si>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</si>
  <si>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</si>
  <si>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</si>
  <si>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</si>
  <si>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</si>
  <si>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</si>
  <si>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</si>
  <si>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</si>
  <si>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</si>
  <si>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</si>
  <si>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</si>
  <si>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</si>
  <si>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</si>
  <si>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</si>
  <si>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</si>
  <si>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</si>
  <si>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</si>
  <si>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</si>
  <si>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</si>
  <si>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</si>
  <si>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</si>
  <si>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</si>
  <si>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</si>
  <si>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</si>
  <si>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</si>
  <si>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</si>
  <si>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</si>
  <si>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</si>
  <si>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</si>
  <si>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 xml:space="preserve">multiple students. Seventy-nine individual faculty in the Fulbright College mentored </t>
  </si>
  <si>
    <t/>
  </si>
  <si>
    <t>Dissertation</t>
  </si>
  <si>
    <t>Advisor</t>
  </si>
  <si>
    <t>Docoral Adv.</t>
  </si>
  <si>
    <t>Zhao, Jiangchao</t>
  </si>
  <si>
    <t>ANSC</t>
  </si>
  <si>
    <t>Animal Science</t>
  </si>
  <si>
    <t>Popp, Jennie S.</t>
  </si>
  <si>
    <t>AFLD</t>
  </si>
  <si>
    <t>Egan, Martin</t>
  </si>
  <si>
    <t>PLPA</t>
  </si>
  <si>
    <t>Plant Pathology</t>
  </si>
  <si>
    <t>Nalley, Lawton L.</t>
  </si>
  <si>
    <t>Agricultural Economics and Agribusiness</t>
  </si>
  <si>
    <t>Goggin, Fiona</t>
  </si>
  <si>
    <t>ENTO</t>
  </si>
  <si>
    <t>Entomology</t>
  </si>
  <si>
    <t>Durand-Morat, Alvaro</t>
  </si>
  <si>
    <t>AEAB</t>
  </si>
  <si>
    <t>Mckenzie, Andrew M.</t>
  </si>
  <si>
    <t>Miller, Jefferson D.</t>
  </si>
  <si>
    <t>TAEC</t>
  </si>
  <si>
    <t>AFLS-Agri Educ Comm &amp; Technology</t>
  </si>
  <si>
    <t>Kwon, Young M.</t>
  </si>
  <si>
    <t>POSC</t>
  </si>
  <si>
    <t>Poultry Science</t>
  </si>
  <si>
    <t>Hettiarachchy, Navagnana S.</t>
  </si>
  <si>
    <t>FDSC</t>
  </si>
  <si>
    <t>Food Science</t>
  </si>
  <si>
    <t>Shi, Ainong</t>
  </si>
  <si>
    <t>HORT</t>
  </si>
  <si>
    <t>Horticulture</t>
  </si>
  <si>
    <t>Savin, Mary C.</t>
  </si>
  <si>
    <t>CSES</t>
  </si>
  <si>
    <t>Crop, Soil and Environmental Sciences</t>
  </si>
  <si>
    <t>Brye, Kristofor R.</t>
  </si>
  <si>
    <t>Richardson, Michael D.</t>
  </si>
  <si>
    <t>Shoulders, Catherine W.</t>
  </si>
  <si>
    <t>Rojas, Jorge Alejandro</t>
  </si>
  <si>
    <t>ENPL</t>
  </si>
  <si>
    <t>Rupe, John C.</t>
  </si>
  <si>
    <t>Pereira, Andy B.</t>
  </si>
  <si>
    <t>Sun, Xiaolun</t>
  </si>
  <si>
    <t>Atungulu, Griffiths O.</t>
  </si>
  <si>
    <t>Tzanetakis, Ioannis E.</t>
  </si>
  <si>
    <t>Srivastava, Vibha</t>
  </si>
  <si>
    <t>Dridi, Sami</t>
  </si>
  <si>
    <t>Worthington, Margaret L.</t>
  </si>
  <si>
    <t>Bluhm, Burton H.</t>
  </si>
  <si>
    <t>AFLD Total</t>
  </si>
  <si>
    <t>ANSC Total</t>
  </si>
  <si>
    <t>CEMB Total</t>
  </si>
  <si>
    <t>ENDY Total</t>
  </si>
  <si>
    <t>ENPL Total</t>
  </si>
  <si>
    <t>PUBP Total</t>
  </si>
  <si>
    <t>HORT Total</t>
  </si>
  <si>
    <t>PLPA Total</t>
  </si>
  <si>
    <t>CSES Total</t>
  </si>
  <si>
    <t>ENTO Total</t>
  </si>
  <si>
    <t>FDSC Total</t>
  </si>
  <si>
    <t>POSC Total</t>
  </si>
  <si>
    <t>TAEC Total</t>
  </si>
  <si>
    <t>AEAB Total</t>
  </si>
  <si>
    <t>Master's</t>
  </si>
  <si>
    <t>PhD</t>
  </si>
  <si>
    <t>DEPARTMENT</t>
  </si>
  <si>
    <t>PROGRAM</t>
  </si>
  <si>
    <t># OF STUDENTS</t>
  </si>
  <si>
    <t># OF FACULTY</t>
  </si>
  <si>
    <t>AFLS-Agri Educ Comm &amp; Technology Total</t>
  </si>
  <si>
    <t>Agricultural Economics and Agribusiness Total</t>
  </si>
  <si>
    <t>Animal Science Total</t>
  </si>
  <si>
    <t>Crop, Soil and Environmental Sciences Total</t>
  </si>
  <si>
    <t>Entomology Total</t>
  </si>
  <si>
    <t>Food Science Total</t>
  </si>
  <si>
    <t>Horticulture Total</t>
  </si>
  <si>
    <t>Plant Pathology Total</t>
  </si>
  <si>
    <t>Poultry Science Total</t>
  </si>
  <si>
    <t># STUD</t>
  </si>
  <si>
    <t>DEPT. CODE</t>
  </si>
  <si>
    <t>ADVISOR NAME</t>
  </si>
  <si>
    <t>Spring 2022</t>
  </si>
  <si>
    <t xml:space="preserve">INTERDISCIPLINARY CHAIRS/ADVISORS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</si>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</sst>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sz val="10"/>
      <color theme="1"/>
      <name val="Arial"/>
      <family val="2"/>
    </font>
    <font>
      <b/>
      <sz val="10"/>
      <color theme="1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4" fillId="0" borderId="0" xfId="0" applyFont="1" applyFill="1" applyBorder="1"/>
    <xf numFmtId="0" fontId="1" fillId="0" borderId="0" xfId="0" applyFont="1"/>
    <xf numFmtId="0" fontId="0" fillId="0" borderId="29" xfId="0" applyBorder="1"/>
    <xf numFmtId="0" fontId="0" fillId="0" borderId="13" xfId="0" applyBorder="1"/>
    <xf numFmtId="0" fontId="0" fillId="0" borderId="7" xfId="0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1" fillId="0" borderId="1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10" fontId="0" fillId="0" borderId="7" xfId="0" applyNumberForma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1" fontId="0" fillId="0" borderId="0" xfId="0" applyNumberFormat="1"/>
    <xf numFmtId="3" fontId="0" fillId="0" borderId="0" xfId="0" applyNumberFormat="1"/>
    <xf numFmtId="0" fontId="7" fillId="2" borderId="36" xfId="0" applyFont="1" applyFill="1" applyBorder="1"/>
    <xf numFmtId="0" fontId="7" fillId="2" borderId="20" xfId="0" applyFont="1" applyFill="1" applyBorder="1"/>
    <xf numFmtId="0" fontId="7" fillId="2" borderId="28" xfId="0" applyFont="1" applyFill="1" applyBorder="1"/>
    <xf numFmtId="0" fontId="7" fillId="0" borderId="3" xfId="0" applyFont="1" applyBorder="1"/>
    <xf numFmtId="0" fontId="7" fillId="3" borderId="3" xfId="0" applyFont="1" applyFill="1" applyBorder="1"/>
    <xf numFmtId="0" fontId="7" fillId="3" borderId="3" xfId="0" applyNumberFormat="1" applyFont="1" applyFill="1" applyBorder="1"/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25" xfId="0" applyNumberFormat="1" applyFont="1" applyFill="1" applyBorder="1" applyAlignment="1">
      <alignment horizontal="right"/>
    </xf>
    <xf numFmtId="0" fontId="7" fillId="2" borderId="26" xfId="0" applyNumberFormat="1" applyFont="1" applyFill="1" applyBorder="1" applyAlignment="1">
      <alignment horizontal="right"/>
    </xf>
    <xf numFmtId="0" fontId="6" fillId="0" borderId="3" xfId="0" applyFont="1" applyBorder="1"/>
    <xf numFmtId="0" fontId="8" fillId="2" borderId="32" xfId="0" applyFont="1" applyFill="1" applyBorder="1"/>
    <xf numFmtId="0" fontId="8" fillId="0" borderId="3" xfId="0" applyFont="1" applyBorder="1"/>
    <xf numFmtId="0" fontId="8" fillId="3" borderId="3" xfId="0" applyFont="1" applyFill="1" applyBorder="1"/>
    <xf numFmtId="0" fontId="8" fillId="3" borderId="3" xfId="0" applyNumberFormat="1" applyFont="1" applyFill="1" applyBorder="1"/>
    <xf numFmtId="0" fontId="8" fillId="2" borderId="2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32" xfId="0" applyNumberFormat="1" applyFont="1" applyFill="1" applyBorder="1" applyAlignment="1">
      <alignment horizontal="right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5" xfId="0" applyNumberFormat="1" applyFont="1" applyFill="1" applyBorder="1" applyAlignment="1">
      <alignment horizontal="right"/>
    </xf>
    <xf numFmtId="0" fontId="8" fillId="2" borderId="26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"/>
  <sheetViews>
    <sheetView workbookViewId="0">
      <selection activeCell="J35" sqref="J35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2" t="s">
        <v>154</v>
      </c>
      <c r="F1" t="s">
        <v>8</v>
      </c>
    </row>
    <row r="2" spans="1:6">
      <c r="A2" s="7" t="s">
        <v>153</v>
      </c>
      <c r="E2" s="3"/>
      <c r="F2" s="3" t="s">
        <v>20</v>
      </c>
    </row>
    <row r="3" spans="1:6" ht="13.8" thickBot="1">
      <c r="E3" s="6"/>
      <c r="F3" s="6" t="s">
        <v>21</v>
      </c>
    </row>
    <row r="4" spans="1:6" ht="13.8" thickTop="1">
      <c r="A4" s="77" t="s">
        <v>137</v>
      </c>
      <c r="B4" s="77" t="s">
        <v>138</v>
      </c>
      <c r="C4" s="78" t="s">
        <v>139</v>
      </c>
      <c r="D4" s="79" t="s">
        <v>140</v>
      </c>
      <c r="E4" s="6"/>
      <c r="F4" s="6" t="s">
        <v>22</v>
      </c>
    </row>
    <row r="5" spans="1:6">
      <c r="A5" s="87" t="s">
        <v>94</v>
      </c>
      <c r="B5" s="13" t="s">
        <v>7</v>
      </c>
      <c r="C5" s="57">
        <v>1</v>
      </c>
      <c r="D5" s="57">
        <v>1</v>
      </c>
      <c r="F5" t="s">
        <v>9</v>
      </c>
    </row>
    <row r="6" spans="1:6">
      <c r="A6" s="80"/>
      <c r="B6" s="13" t="s">
        <v>2</v>
      </c>
      <c r="C6" s="57">
        <v>1</v>
      </c>
      <c r="D6" s="57">
        <v>1</v>
      </c>
      <c r="E6" s="7"/>
      <c r="F6" s="7" t="s">
        <v>71</v>
      </c>
    </row>
    <row r="7" spans="1:6">
      <c r="A7" s="81" t="s">
        <v>141</v>
      </c>
      <c r="B7" s="81"/>
      <c r="C7" s="82">
        <v>2</v>
      </c>
      <c r="D7" s="82">
        <v>2</v>
      </c>
      <c r="E7" s="7"/>
      <c r="F7" s="7" t="s">
        <v>23</v>
      </c>
    </row>
    <row r="8" spans="1:6">
      <c r="A8" s="87" t="s">
        <v>85</v>
      </c>
      <c r="B8" s="13" t="s">
        <v>7</v>
      </c>
      <c r="C8" s="57">
        <v>2</v>
      </c>
      <c r="D8" s="57">
        <v>1</v>
      </c>
    </row>
    <row r="9" spans="1:6">
      <c r="A9" s="80"/>
      <c r="B9" s="13" t="s">
        <v>2</v>
      </c>
      <c r="C9" s="57">
        <v>6</v>
      </c>
      <c r="D9" s="57">
        <v>3</v>
      </c>
    </row>
    <row r="10" spans="1:6">
      <c r="A10" s="81" t="s">
        <v>142</v>
      </c>
      <c r="B10" s="81"/>
      <c r="C10" s="82">
        <v>8</v>
      </c>
      <c r="D10" s="82">
        <v>4</v>
      </c>
    </row>
    <row r="11" spans="1:6">
      <c r="A11" s="87" t="s">
        <v>78</v>
      </c>
      <c r="B11" s="13" t="s">
        <v>0</v>
      </c>
      <c r="C11" s="57">
        <v>1</v>
      </c>
      <c r="D11" s="57">
        <v>1</v>
      </c>
    </row>
    <row r="12" spans="1:6">
      <c r="A12" s="81" t="s">
        <v>143</v>
      </c>
      <c r="B12" s="81"/>
      <c r="C12" s="82">
        <v>1</v>
      </c>
      <c r="D12" s="82">
        <v>1</v>
      </c>
    </row>
    <row r="13" spans="1:6">
      <c r="A13" s="87" t="s">
        <v>106</v>
      </c>
      <c r="B13" s="13" t="s">
        <v>1</v>
      </c>
      <c r="C13" s="57">
        <v>1</v>
      </c>
      <c r="D13" s="57">
        <v>1</v>
      </c>
    </row>
    <row r="14" spans="1:6">
      <c r="A14" s="80"/>
      <c r="B14" s="13" t="s">
        <v>0</v>
      </c>
      <c r="C14" s="57">
        <v>4</v>
      </c>
      <c r="D14" s="57">
        <v>3</v>
      </c>
    </row>
    <row r="15" spans="1:6">
      <c r="A15" s="80"/>
      <c r="B15" s="13" t="s">
        <v>7</v>
      </c>
      <c r="C15" s="57">
        <v>2</v>
      </c>
      <c r="D15" s="57">
        <v>1</v>
      </c>
    </row>
    <row r="16" spans="1:6">
      <c r="A16" s="81" t="s">
        <v>144</v>
      </c>
      <c r="B16" s="81"/>
      <c r="C16" s="82">
        <v>7</v>
      </c>
      <c r="D16" s="82">
        <v>4</v>
      </c>
    </row>
    <row r="17" spans="1:4">
      <c r="A17" s="87" t="s">
        <v>88</v>
      </c>
      <c r="B17" s="13" t="s">
        <v>0</v>
      </c>
      <c r="C17" s="57">
        <v>1</v>
      </c>
      <c r="D17" s="57">
        <v>1</v>
      </c>
    </row>
    <row r="18" spans="1:4">
      <c r="A18" s="81" t="s">
        <v>145</v>
      </c>
      <c r="B18" s="81"/>
      <c r="C18" s="82">
        <v>1</v>
      </c>
      <c r="D18" s="82">
        <v>1</v>
      </c>
    </row>
    <row r="19" spans="1:4">
      <c r="A19" s="87" t="s">
        <v>100</v>
      </c>
      <c r="B19" s="13" t="s">
        <v>0</v>
      </c>
      <c r="C19" s="57">
        <v>2</v>
      </c>
      <c r="D19" s="57">
        <v>2</v>
      </c>
    </row>
    <row r="20" spans="1:4">
      <c r="A20" s="81" t="s">
        <v>146</v>
      </c>
      <c r="B20" s="81"/>
      <c r="C20" s="82">
        <v>2</v>
      </c>
      <c r="D20" s="82">
        <v>2</v>
      </c>
    </row>
    <row r="21" spans="1:4">
      <c r="A21" s="87" t="s">
        <v>103</v>
      </c>
      <c r="B21" s="13" t="s">
        <v>38</v>
      </c>
      <c r="C21" s="57">
        <v>3</v>
      </c>
      <c r="D21" s="57">
        <v>3</v>
      </c>
    </row>
    <row r="22" spans="1:4">
      <c r="A22" s="81" t="s">
        <v>147</v>
      </c>
      <c r="B22" s="81"/>
      <c r="C22" s="82">
        <v>3</v>
      </c>
      <c r="D22" s="82">
        <v>3</v>
      </c>
    </row>
    <row r="23" spans="1:4">
      <c r="A23" s="87" t="s">
        <v>83</v>
      </c>
      <c r="B23" s="13" t="s">
        <v>1</v>
      </c>
      <c r="C23" s="57">
        <v>1</v>
      </c>
      <c r="D23" s="57">
        <v>1</v>
      </c>
    </row>
    <row r="24" spans="1:4">
      <c r="A24" s="80"/>
      <c r="B24" s="13" t="s">
        <v>0</v>
      </c>
      <c r="C24" s="57">
        <v>2</v>
      </c>
      <c r="D24" s="57">
        <v>1</v>
      </c>
    </row>
    <row r="25" spans="1:4">
      <c r="A25" s="80"/>
      <c r="B25" s="13" t="s">
        <v>38</v>
      </c>
      <c r="C25" s="57">
        <v>4</v>
      </c>
      <c r="D25" s="57">
        <v>4</v>
      </c>
    </row>
    <row r="26" spans="1:4">
      <c r="A26" s="81" t="s">
        <v>148</v>
      </c>
      <c r="B26" s="81"/>
      <c r="C26" s="82">
        <v>7</v>
      </c>
      <c r="D26" s="82">
        <v>5</v>
      </c>
    </row>
    <row r="27" spans="1:4">
      <c r="A27" s="87" t="s">
        <v>97</v>
      </c>
      <c r="B27" s="13" t="s">
        <v>0</v>
      </c>
      <c r="C27" s="57">
        <v>8</v>
      </c>
      <c r="D27" s="57">
        <v>3</v>
      </c>
    </row>
    <row r="28" spans="1:4" ht="13.8" thickBot="1">
      <c r="A28" s="81" t="s">
        <v>149</v>
      </c>
      <c r="B28" s="81"/>
      <c r="C28" s="82">
        <v>8</v>
      </c>
      <c r="D28" s="82">
        <v>3</v>
      </c>
    </row>
    <row r="29" spans="1:4" ht="14.4" thickTop="1" thickBot="1">
      <c r="A29" s="83" t="s">
        <v>3</v>
      </c>
      <c r="B29" s="84"/>
      <c r="C29" s="85">
        <v>39</v>
      </c>
      <c r="D29" s="86">
        <v>25</v>
      </c>
    </row>
    <row r="30" spans="1:4" ht="13.8" thickTop="1"/>
    <row r="113" ht="13.8" thickBot="1"/>
    <row r="114" ht="14.4" thickTop="1" thickBot="1"/>
    <row r="115" ht="13.8" thickTop="1"/>
    <row r="116" ht="13.8" thickBot="1"/>
    <row r="117" ht="14.4" thickTop="1" thickBot="1"/>
    <row r="118" ht="13.8" thickTop="1"/>
    <row r="119" ht="14.4" thickTop="1" thickBot="1"/>
    <row r="120" ht="13.8" thickTop="1"/>
    <row r="121" ht="13.8" thickBot="1"/>
    <row r="122" ht="14.4" thickTop="1" thickBot="1"/>
    <row r="123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8"/>
  <sheetViews>
    <sheetView workbookViewId="0">
      <selection activeCell="B13" sqref="B13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</cols>
  <sheetData>
    <row r="1" spans="1:4">
      <c r="A1" s="2" t="s">
        <v>154</v>
      </c>
    </row>
    <row r="2" spans="1:4">
      <c r="A2" s="2" t="s">
        <v>19</v>
      </c>
    </row>
    <row r="3" spans="1:4" ht="13.8" thickBot="1">
      <c r="A3" s="7" t="str">
        <f>TOTALS!A2</f>
        <v>Spring 2022</v>
      </c>
    </row>
    <row r="4" spans="1:4" ht="14.4" thickTop="1" thickBot="1">
      <c r="A4" s="88" t="s">
        <v>151</v>
      </c>
      <c r="B4" s="88" t="s">
        <v>152</v>
      </c>
      <c r="C4" s="88" t="s">
        <v>138</v>
      </c>
      <c r="D4" s="88" t="s">
        <v>150</v>
      </c>
    </row>
    <row r="5" spans="1:4" ht="13.8" thickTop="1">
      <c r="A5" s="89" t="s">
        <v>90</v>
      </c>
      <c r="B5" s="89" t="s">
        <v>89</v>
      </c>
      <c r="C5" s="13" t="s">
        <v>2</v>
      </c>
      <c r="D5" s="57">
        <v>3</v>
      </c>
    </row>
    <row r="6" spans="1:4">
      <c r="A6" s="89" t="s">
        <v>90</v>
      </c>
      <c r="B6" s="89" t="s">
        <v>91</v>
      </c>
      <c r="C6" s="13" t="s">
        <v>2</v>
      </c>
      <c r="D6" s="57">
        <v>1</v>
      </c>
    </row>
    <row r="7" spans="1:4">
      <c r="A7" s="89" t="s">
        <v>90</v>
      </c>
      <c r="B7" s="89" t="s">
        <v>84</v>
      </c>
      <c r="C7" s="13" t="s">
        <v>7</v>
      </c>
      <c r="D7" s="57">
        <v>1</v>
      </c>
    </row>
    <row r="8" spans="1:4">
      <c r="A8" s="89" t="s">
        <v>90</v>
      </c>
      <c r="B8" s="89" t="s">
        <v>79</v>
      </c>
      <c r="C8" s="13" t="s">
        <v>2</v>
      </c>
      <c r="D8" s="57">
        <v>2</v>
      </c>
    </row>
    <row r="9" spans="1:4">
      <c r="A9" s="90" t="s">
        <v>134</v>
      </c>
      <c r="B9" s="90"/>
      <c r="C9" s="90"/>
      <c r="D9" s="91">
        <v>7</v>
      </c>
    </row>
    <row r="10" spans="1:4">
      <c r="A10" s="89" t="s">
        <v>77</v>
      </c>
      <c r="B10" s="89" t="s">
        <v>76</v>
      </c>
      <c r="C10" s="13" t="s">
        <v>0</v>
      </c>
      <c r="D10" s="57">
        <v>1</v>
      </c>
    </row>
    <row r="11" spans="1:4">
      <c r="A11" s="90" t="s">
        <v>122</v>
      </c>
      <c r="B11" s="90"/>
      <c r="C11" s="90"/>
      <c r="D11" s="91">
        <v>1</v>
      </c>
    </row>
    <row r="12" spans="1:4">
      <c r="A12" s="89" t="s">
        <v>105</v>
      </c>
      <c r="B12" s="89" t="s">
        <v>107</v>
      </c>
      <c r="C12" s="13" t="s">
        <v>7</v>
      </c>
      <c r="D12" s="57">
        <v>2</v>
      </c>
    </row>
    <row r="13" spans="1:4">
      <c r="A13" s="89" t="s">
        <v>105</v>
      </c>
      <c r="B13" s="89" t="s">
        <v>113</v>
      </c>
      <c r="C13" s="13" t="s">
        <v>0</v>
      </c>
      <c r="D13" s="57">
        <v>2</v>
      </c>
    </row>
    <row r="14" spans="1:4">
      <c r="A14" s="89" t="s">
        <v>105</v>
      </c>
      <c r="B14" s="89" t="s">
        <v>104</v>
      </c>
      <c r="C14" s="13" t="s">
        <v>1</v>
      </c>
      <c r="D14" s="57">
        <v>1</v>
      </c>
    </row>
    <row r="15" spans="1:4">
      <c r="A15" s="89" t="s">
        <v>105</v>
      </c>
      <c r="B15" s="89" t="s">
        <v>104</v>
      </c>
      <c r="C15" s="13" t="s">
        <v>0</v>
      </c>
      <c r="D15" s="57">
        <v>1</v>
      </c>
    </row>
    <row r="16" spans="1:4">
      <c r="A16" s="89" t="s">
        <v>105</v>
      </c>
      <c r="B16" s="89" t="s">
        <v>117</v>
      </c>
      <c r="C16" s="13" t="s">
        <v>0</v>
      </c>
      <c r="D16" s="57">
        <v>1</v>
      </c>
    </row>
    <row r="17" spans="1:4">
      <c r="A17" s="90" t="s">
        <v>129</v>
      </c>
      <c r="B17" s="90"/>
      <c r="C17" s="90"/>
      <c r="D17" s="91">
        <v>7</v>
      </c>
    </row>
    <row r="18" spans="1:4">
      <c r="A18" s="89" t="s">
        <v>87</v>
      </c>
      <c r="B18" s="89" t="s">
        <v>86</v>
      </c>
      <c r="C18" s="13" t="s">
        <v>0</v>
      </c>
      <c r="D18" s="57">
        <v>1</v>
      </c>
    </row>
    <row r="19" spans="1:4">
      <c r="A19" s="90" t="s">
        <v>130</v>
      </c>
      <c r="B19" s="90"/>
      <c r="C19" s="90"/>
      <c r="D19" s="91">
        <v>1</v>
      </c>
    </row>
    <row r="20" spans="1:4">
      <c r="A20" s="89" t="s">
        <v>99</v>
      </c>
      <c r="B20" s="89" t="s">
        <v>115</v>
      </c>
      <c r="C20" s="13" t="s">
        <v>0</v>
      </c>
      <c r="D20" s="57">
        <v>1</v>
      </c>
    </row>
    <row r="21" spans="1:4">
      <c r="A21" s="89" t="s">
        <v>99</v>
      </c>
      <c r="B21" s="89" t="s">
        <v>98</v>
      </c>
      <c r="C21" s="13" t="s">
        <v>0</v>
      </c>
      <c r="D21" s="57">
        <v>1</v>
      </c>
    </row>
    <row r="22" spans="1:4">
      <c r="A22" s="90" t="s">
        <v>131</v>
      </c>
      <c r="B22" s="90"/>
      <c r="C22" s="90"/>
      <c r="D22" s="91">
        <v>2</v>
      </c>
    </row>
    <row r="23" spans="1:4">
      <c r="A23" s="89" t="s">
        <v>102</v>
      </c>
      <c r="B23" s="89" t="s">
        <v>108</v>
      </c>
      <c r="C23" s="13" t="s">
        <v>38</v>
      </c>
      <c r="D23" s="57">
        <v>1</v>
      </c>
    </row>
    <row r="24" spans="1:4">
      <c r="A24" s="89" t="s">
        <v>102</v>
      </c>
      <c r="B24" s="89" t="s">
        <v>101</v>
      </c>
      <c r="C24" s="13" t="s">
        <v>38</v>
      </c>
      <c r="D24" s="57">
        <v>1</v>
      </c>
    </row>
    <row r="25" spans="1:4">
      <c r="A25" s="89" t="s">
        <v>102</v>
      </c>
      <c r="B25" s="89" t="s">
        <v>119</v>
      </c>
      <c r="C25" s="13" t="s">
        <v>38</v>
      </c>
      <c r="D25" s="57">
        <v>1</v>
      </c>
    </row>
    <row r="26" spans="1:4">
      <c r="A26" s="90" t="s">
        <v>127</v>
      </c>
      <c r="B26" s="90"/>
      <c r="C26" s="90"/>
      <c r="D26" s="91">
        <v>3</v>
      </c>
    </row>
    <row r="27" spans="1:4">
      <c r="A27" s="89" t="s">
        <v>82</v>
      </c>
      <c r="B27" s="89" t="s">
        <v>120</v>
      </c>
      <c r="C27" s="13" t="s">
        <v>1</v>
      </c>
      <c r="D27" s="57">
        <v>1</v>
      </c>
    </row>
    <row r="28" spans="1:4">
      <c r="A28" s="89" t="s">
        <v>82</v>
      </c>
      <c r="B28" s="89" t="s">
        <v>81</v>
      </c>
      <c r="C28" s="13" t="s">
        <v>0</v>
      </c>
      <c r="D28" s="57">
        <v>2</v>
      </c>
    </row>
    <row r="29" spans="1:4">
      <c r="A29" s="89" t="s">
        <v>82</v>
      </c>
      <c r="B29" s="89" t="s">
        <v>81</v>
      </c>
      <c r="C29" s="13" t="s">
        <v>38</v>
      </c>
      <c r="D29" s="57">
        <v>1</v>
      </c>
    </row>
    <row r="30" spans="1:4">
      <c r="A30" s="89" t="s">
        <v>82</v>
      </c>
      <c r="B30" s="89" t="s">
        <v>110</v>
      </c>
      <c r="C30" s="13" t="s">
        <v>38</v>
      </c>
      <c r="D30" s="57">
        <v>1</v>
      </c>
    </row>
    <row r="31" spans="1:4">
      <c r="A31" s="89" t="s">
        <v>82</v>
      </c>
      <c r="B31" s="89" t="s">
        <v>112</v>
      </c>
      <c r="C31" s="13" t="s">
        <v>38</v>
      </c>
      <c r="D31" s="57">
        <v>1</v>
      </c>
    </row>
    <row r="32" spans="1:4">
      <c r="A32" s="89" t="s">
        <v>82</v>
      </c>
      <c r="B32" s="89" t="s">
        <v>116</v>
      </c>
      <c r="C32" s="13" t="s">
        <v>38</v>
      </c>
      <c r="D32" s="57">
        <v>1</v>
      </c>
    </row>
    <row r="33" spans="1:4">
      <c r="A33" s="90" t="s">
        <v>128</v>
      </c>
      <c r="B33" s="90"/>
      <c r="C33" s="90"/>
      <c r="D33" s="91">
        <v>7</v>
      </c>
    </row>
    <row r="34" spans="1:4">
      <c r="A34" s="89" t="s">
        <v>96</v>
      </c>
      <c r="B34" s="89" t="s">
        <v>118</v>
      </c>
      <c r="C34" s="13" t="s">
        <v>0</v>
      </c>
      <c r="D34" s="57">
        <v>1</v>
      </c>
    </row>
    <row r="35" spans="1:4">
      <c r="A35" s="89" t="s">
        <v>96</v>
      </c>
      <c r="B35" s="89" t="s">
        <v>95</v>
      </c>
      <c r="C35" s="13" t="s">
        <v>0</v>
      </c>
      <c r="D35" s="57">
        <v>4</v>
      </c>
    </row>
    <row r="36" spans="1:4">
      <c r="A36" s="89" t="s">
        <v>96</v>
      </c>
      <c r="B36" s="89" t="s">
        <v>114</v>
      </c>
      <c r="C36" s="13" t="s">
        <v>0</v>
      </c>
      <c r="D36" s="57">
        <v>3</v>
      </c>
    </row>
    <row r="37" spans="1:4">
      <c r="A37" s="90" t="s">
        <v>132</v>
      </c>
      <c r="B37" s="90"/>
      <c r="C37" s="90"/>
      <c r="D37" s="91">
        <v>8</v>
      </c>
    </row>
    <row r="38" spans="1:4">
      <c r="A38" s="89" t="s">
        <v>93</v>
      </c>
      <c r="B38" s="89" t="s">
        <v>92</v>
      </c>
      <c r="C38" s="13" t="s">
        <v>2</v>
      </c>
      <c r="D38" s="57">
        <v>1</v>
      </c>
    </row>
    <row r="39" spans="1:4">
      <c r="A39" s="89" t="s">
        <v>93</v>
      </c>
      <c r="B39" s="89" t="s">
        <v>109</v>
      </c>
      <c r="C39" s="13" t="s">
        <v>7</v>
      </c>
      <c r="D39" s="57">
        <v>1</v>
      </c>
    </row>
    <row r="40" spans="1:4" ht="13.8" thickBot="1">
      <c r="A40" s="90" t="s">
        <v>133</v>
      </c>
      <c r="B40" s="90"/>
      <c r="C40" s="90"/>
      <c r="D40" s="91">
        <v>2</v>
      </c>
    </row>
    <row r="41" spans="1:4" ht="14.4" thickTop="1" thickBot="1">
      <c r="A41" s="92" t="s">
        <v>3</v>
      </c>
      <c r="B41" s="93"/>
      <c r="C41" s="94"/>
      <c r="D41" s="95">
        <v>38</v>
      </c>
    </row>
    <row r="42" spans="1:4" ht="13.8" thickTop="1"/>
    <row r="189" ht="13.8" thickBot="1"/>
    <row r="190" ht="14.4" thickTop="1" thickBot="1"/>
    <row r="191" ht="13.8" thickTop="1"/>
    <row r="192" ht="13.8" thickBot="1"/>
    <row r="193" ht="14.4" thickTop="1" thickBot="1"/>
    <row r="194" ht="13.8" thickTop="1"/>
    <row r="195" ht="14.4" thickTop="1" thickBot="1"/>
    <row r="196" ht="13.8" thickTop="1"/>
    <row r="197" ht="13.8" thickTop="1"/>
    <row r="198" ht="13.8" thickTop="1"/>
    <row r="213" ht="13.8" thickBot="1"/>
    <row r="214" ht="14.4" thickTop="1" thickBot="1"/>
    <row r="215" ht="13.8" thickTop="1"/>
    <row r="216" ht="13.8" thickBot="1"/>
    <row r="217" ht="14.4" thickTop="1" thickBot="1"/>
    <row r="218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F148-128A-4FD3-8BF9-DC6B12B126D7}">
  <dimension ref="A1:G49"/>
  <sheetViews>
    <sheetView tabSelected="1" workbookViewId="0">
      <selection activeCell="J16" sqref="J16"/>
    </sheetView>
  </sheetViews>
  <sheetFormatPr defaultRowHeight="13.2"/>
  <cols>
    <col min="3" max="3" width="22.77734375" customWidth="1"/>
    <col min="5" max="5" width="12.88671875" customWidth="1"/>
  </cols>
  <sheetData>
    <row r="1" spans="1:7">
      <c r="A1" s="2" t="s">
        <v>154</v>
      </c>
    </row>
    <row r="2" spans="1:7">
      <c r="A2" s="2" t="s">
        <v>18</v>
      </c>
    </row>
    <row r="3" spans="1:7" ht="13.8" thickBot="1">
      <c r="A3" s="7" t="str">
        <f>TOTALS!A2</f>
        <v>Spring 2022</v>
      </c>
    </row>
    <row r="4" spans="1:7" ht="14.4" thickTop="1" thickBot="1">
      <c r="A4" s="88" t="s">
        <v>17</v>
      </c>
      <c r="B4" s="88" t="s">
        <v>151</v>
      </c>
      <c r="C4" s="88" t="s">
        <v>152</v>
      </c>
      <c r="D4" s="88" t="s">
        <v>12</v>
      </c>
      <c r="E4" s="88" t="s">
        <v>13</v>
      </c>
      <c r="F4" s="96" t="s">
        <v>135</v>
      </c>
      <c r="G4" s="97" t="s">
        <v>136</v>
      </c>
    </row>
    <row r="5" spans="1:7" ht="13.8" thickTop="1">
      <c r="A5" s="89" t="s">
        <v>80</v>
      </c>
      <c r="B5" s="89" t="s">
        <v>102</v>
      </c>
      <c r="C5" s="13" t="s">
        <v>108</v>
      </c>
      <c r="D5" s="89" t="s">
        <v>49</v>
      </c>
      <c r="E5" s="13" t="s">
        <v>73</v>
      </c>
      <c r="F5" s="57"/>
      <c r="G5" s="57">
        <v>1</v>
      </c>
    </row>
    <row r="6" spans="1:7">
      <c r="A6" s="89" t="s">
        <v>80</v>
      </c>
      <c r="B6" s="89" t="s">
        <v>102</v>
      </c>
      <c r="C6" s="13" t="s">
        <v>101</v>
      </c>
      <c r="D6" s="89" t="s">
        <v>49</v>
      </c>
      <c r="E6" s="13" t="s">
        <v>73</v>
      </c>
      <c r="F6" s="57"/>
      <c r="G6" s="57">
        <v>1</v>
      </c>
    </row>
    <row r="7" spans="1:7">
      <c r="A7" s="89" t="s">
        <v>80</v>
      </c>
      <c r="B7" s="89" t="s">
        <v>102</v>
      </c>
      <c r="C7" s="13" t="s">
        <v>119</v>
      </c>
      <c r="D7" s="89" t="s">
        <v>74</v>
      </c>
      <c r="E7" s="13" t="s">
        <v>72</v>
      </c>
      <c r="F7" s="57"/>
      <c r="G7" s="57">
        <v>1</v>
      </c>
    </row>
    <row r="8" spans="1:7">
      <c r="A8" s="89" t="s">
        <v>80</v>
      </c>
      <c r="B8" s="89" t="s">
        <v>82</v>
      </c>
      <c r="C8" s="13" t="s">
        <v>81</v>
      </c>
      <c r="D8" s="89" t="s">
        <v>74</v>
      </c>
      <c r="E8" s="13" t="s">
        <v>72</v>
      </c>
      <c r="F8" s="57"/>
      <c r="G8" s="57">
        <v>1</v>
      </c>
    </row>
    <row r="9" spans="1:7">
      <c r="A9" s="89" t="s">
        <v>80</v>
      </c>
      <c r="B9" s="89" t="s">
        <v>82</v>
      </c>
      <c r="C9" s="13" t="s">
        <v>110</v>
      </c>
      <c r="D9" s="89" t="s">
        <v>74</v>
      </c>
      <c r="E9" s="13" t="s">
        <v>72</v>
      </c>
      <c r="F9" s="57"/>
      <c r="G9" s="57">
        <v>1</v>
      </c>
    </row>
    <row r="10" spans="1:7">
      <c r="A10" s="90" t="s">
        <v>121</v>
      </c>
      <c r="B10" s="90"/>
      <c r="C10" s="90"/>
      <c r="D10" s="90"/>
      <c r="E10" s="90"/>
      <c r="F10" s="91"/>
      <c r="G10" s="91">
        <v>5</v>
      </c>
    </row>
    <row r="11" spans="1:7">
      <c r="A11" s="89" t="s">
        <v>15</v>
      </c>
      <c r="B11" s="89" t="s">
        <v>77</v>
      </c>
      <c r="C11" s="13" t="s">
        <v>76</v>
      </c>
      <c r="D11" s="89" t="s">
        <v>49</v>
      </c>
      <c r="E11" s="13" t="s">
        <v>73</v>
      </c>
      <c r="F11" s="57"/>
      <c r="G11" s="57">
        <v>1</v>
      </c>
    </row>
    <row r="12" spans="1:7">
      <c r="A12" s="89" t="s">
        <v>15</v>
      </c>
      <c r="B12" s="89" t="s">
        <v>105</v>
      </c>
      <c r="C12" s="13" t="s">
        <v>113</v>
      </c>
      <c r="D12" s="89" t="s">
        <v>74</v>
      </c>
      <c r="E12" s="13" t="s">
        <v>72</v>
      </c>
      <c r="F12" s="57"/>
      <c r="G12" s="57">
        <v>1</v>
      </c>
    </row>
    <row r="13" spans="1:7">
      <c r="A13" s="89" t="s">
        <v>15</v>
      </c>
      <c r="B13" s="89" t="s">
        <v>105</v>
      </c>
      <c r="C13" s="13" t="s">
        <v>113</v>
      </c>
      <c r="D13" s="89" t="s">
        <v>49</v>
      </c>
      <c r="E13" s="13" t="s">
        <v>73</v>
      </c>
      <c r="F13" s="57"/>
      <c r="G13" s="57">
        <v>1</v>
      </c>
    </row>
    <row r="14" spans="1:7">
      <c r="A14" s="89" t="s">
        <v>15</v>
      </c>
      <c r="B14" s="89" t="s">
        <v>105</v>
      </c>
      <c r="C14" s="13" t="s">
        <v>104</v>
      </c>
      <c r="D14" s="89" t="s">
        <v>74</v>
      </c>
      <c r="E14" s="13" t="s">
        <v>72</v>
      </c>
      <c r="F14" s="57"/>
      <c r="G14" s="57">
        <v>1</v>
      </c>
    </row>
    <row r="15" spans="1:7">
      <c r="A15" s="89" t="s">
        <v>15</v>
      </c>
      <c r="B15" s="89" t="s">
        <v>105</v>
      </c>
      <c r="C15" s="13" t="s">
        <v>104</v>
      </c>
      <c r="D15" s="89" t="s">
        <v>74</v>
      </c>
      <c r="E15" s="13"/>
      <c r="F15" s="57">
        <v>1</v>
      </c>
      <c r="G15" s="57"/>
    </row>
    <row r="16" spans="1:7">
      <c r="A16" s="89" t="s">
        <v>15</v>
      </c>
      <c r="B16" s="89" t="s">
        <v>105</v>
      </c>
      <c r="C16" s="13" t="s">
        <v>117</v>
      </c>
      <c r="D16" s="89" t="s">
        <v>74</v>
      </c>
      <c r="E16" s="13" t="s">
        <v>72</v>
      </c>
      <c r="F16" s="57"/>
      <c r="G16" s="57">
        <v>1</v>
      </c>
    </row>
    <row r="17" spans="1:7">
      <c r="A17" s="89" t="s">
        <v>15</v>
      </c>
      <c r="B17" s="89" t="s">
        <v>87</v>
      </c>
      <c r="C17" s="13" t="s">
        <v>86</v>
      </c>
      <c r="D17" s="89" t="s">
        <v>49</v>
      </c>
      <c r="E17" s="13" t="s">
        <v>73</v>
      </c>
      <c r="F17" s="57"/>
      <c r="G17" s="57">
        <v>1</v>
      </c>
    </row>
    <row r="18" spans="1:7">
      <c r="A18" s="89" t="s">
        <v>15</v>
      </c>
      <c r="B18" s="89" t="s">
        <v>99</v>
      </c>
      <c r="C18" s="13" t="s">
        <v>115</v>
      </c>
      <c r="D18" s="89" t="s">
        <v>49</v>
      </c>
      <c r="E18" s="13" t="s">
        <v>73</v>
      </c>
      <c r="F18" s="57"/>
      <c r="G18" s="57">
        <v>1</v>
      </c>
    </row>
    <row r="19" spans="1:7">
      <c r="A19" s="89" t="s">
        <v>15</v>
      </c>
      <c r="B19" s="89" t="s">
        <v>99</v>
      </c>
      <c r="C19" s="13" t="s">
        <v>98</v>
      </c>
      <c r="D19" s="89" t="s">
        <v>49</v>
      </c>
      <c r="E19" s="13" t="s">
        <v>73</v>
      </c>
      <c r="F19" s="57"/>
      <c r="G19" s="57">
        <v>1</v>
      </c>
    </row>
    <row r="20" spans="1:7">
      <c r="A20" s="89" t="s">
        <v>15</v>
      </c>
      <c r="B20" s="89" t="s">
        <v>82</v>
      </c>
      <c r="C20" s="13" t="s">
        <v>120</v>
      </c>
      <c r="D20" s="89" t="s">
        <v>74</v>
      </c>
      <c r="E20" s="13" t="s">
        <v>72</v>
      </c>
      <c r="F20" s="57">
        <v>1</v>
      </c>
      <c r="G20" s="57"/>
    </row>
    <row r="21" spans="1:7">
      <c r="A21" s="89" t="s">
        <v>15</v>
      </c>
      <c r="B21" s="89" t="s">
        <v>82</v>
      </c>
      <c r="C21" s="13" t="s">
        <v>81</v>
      </c>
      <c r="D21" s="89" t="s">
        <v>74</v>
      </c>
      <c r="E21" s="13" t="s">
        <v>72</v>
      </c>
      <c r="F21" s="57"/>
      <c r="G21" s="57">
        <v>1</v>
      </c>
    </row>
    <row r="22" spans="1:7">
      <c r="A22" s="89" t="s">
        <v>15</v>
      </c>
      <c r="B22" s="89" t="s">
        <v>82</v>
      </c>
      <c r="C22" s="13" t="s">
        <v>81</v>
      </c>
      <c r="D22" s="89" t="s">
        <v>49</v>
      </c>
      <c r="E22" s="13" t="s">
        <v>73</v>
      </c>
      <c r="F22" s="57"/>
      <c r="G22" s="57">
        <v>1</v>
      </c>
    </row>
    <row r="23" spans="1:7">
      <c r="A23" s="89" t="s">
        <v>15</v>
      </c>
      <c r="B23" s="89" t="s">
        <v>96</v>
      </c>
      <c r="C23" s="13" t="s">
        <v>118</v>
      </c>
      <c r="D23" s="89" t="s">
        <v>49</v>
      </c>
      <c r="E23" s="13" t="s">
        <v>73</v>
      </c>
      <c r="F23" s="57"/>
      <c r="G23" s="57">
        <v>1</v>
      </c>
    </row>
    <row r="24" spans="1:7">
      <c r="A24" s="89" t="s">
        <v>15</v>
      </c>
      <c r="B24" s="89" t="s">
        <v>96</v>
      </c>
      <c r="C24" s="13" t="s">
        <v>95</v>
      </c>
      <c r="D24" s="89" t="s">
        <v>74</v>
      </c>
      <c r="E24" s="13" t="s">
        <v>72</v>
      </c>
      <c r="F24" s="57"/>
      <c r="G24" s="57">
        <v>1</v>
      </c>
    </row>
    <row r="25" spans="1:7">
      <c r="A25" s="89" t="s">
        <v>15</v>
      </c>
      <c r="B25" s="89" t="s">
        <v>96</v>
      </c>
      <c r="C25" s="13" t="s">
        <v>95</v>
      </c>
      <c r="D25" s="89" t="s">
        <v>74</v>
      </c>
      <c r="E25" s="13"/>
      <c r="F25" s="57"/>
      <c r="G25" s="57">
        <v>1</v>
      </c>
    </row>
    <row r="26" spans="1:7">
      <c r="A26" s="89" t="s">
        <v>15</v>
      </c>
      <c r="B26" s="89" t="s">
        <v>96</v>
      </c>
      <c r="C26" s="13" t="s">
        <v>95</v>
      </c>
      <c r="D26" s="89" t="s">
        <v>49</v>
      </c>
      <c r="E26" s="13" t="s">
        <v>73</v>
      </c>
      <c r="F26" s="57"/>
      <c r="G26" s="57">
        <v>1</v>
      </c>
    </row>
    <row r="27" spans="1:7">
      <c r="A27" s="89" t="s">
        <v>15</v>
      </c>
      <c r="B27" s="89" t="s">
        <v>96</v>
      </c>
      <c r="C27" s="13" t="s">
        <v>95</v>
      </c>
      <c r="D27" s="89" t="s">
        <v>49</v>
      </c>
      <c r="E27" s="13" t="s">
        <v>73</v>
      </c>
      <c r="F27" s="57"/>
      <c r="G27" s="57">
        <v>1</v>
      </c>
    </row>
    <row r="28" spans="1:7">
      <c r="A28" s="89" t="s">
        <v>15</v>
      </c>
      <c r="B28" s="89" t="s">
        <v>96</v>
      </c>
      <c r="C28" s="13" t="s">
        <v>114</v>
      </c>
      <c r="D28" s="89" t="s">
        <v>49</v>
      </c>
      <c r="E28" s="13" t="s">
        <v>73</v>
      </c>
      <c r="F28" s="57"/>
      <c r="G28" s="57">
        <v>1</v>
      </c>
    </row>
    <row r="29" spans="1:7">
      <c r="A29" s="89" t="s">
        <v>15</v>
      </c>
      <c r="B29" s="89" t="s">
        <v>96</v>
      </c>
      <c r="C29" s="13" t="s">
        <v>114</v>
      </c>
      <c r="D29" s="89" t="s">
        <v>49</v>
      </c>
      <c r="E29" s="13" t="s">
        <v>73</v>
      </c>
      <c r="F29" s="57"/>
      <c r="G29" s="57">
        <v>1</v>
      </c>
    </row>
    <row r="30" spans="1:7">
      <c r="A30" s="89" t="s">
        <v>15</v>
      </c>
      <c r="B30" s="89" t="s">
        <v>96</v>
      </c>
      <c r="C30" s="13" t="s">
        <v>114</v>
      </c>
      <c r="D30" s="89" t="s">
        <v>49</v>
      </c>
      <c r="E30" s="13" t="s">
        <v>73</v>
      </c>
      <c r="F30" s="57"/>
      <c r="G30" s="57">
        <v>1</v>
      </c>
    </row>
    <row r="31" spans="1:7">
      <c r="A31" s="90" t="s">
        <v>123</v>
      </c>
      <c r="B31" s="90"/>
      <c r="C31" s="90"/>
      <c r="D31" s="90"/>
      <c r="E31" s="90"/>
      <c r="F31" s="91">
        <v>2</v>
      </c>
      <c r="G31" s="91">
        <v>18</v>
      </c>
    </row>
    <row r="32" spans="1:7">
      <c r="A32" s="89" t="s">
        <v>16</v>
      </c>
      <c r="B32" s="89" t="s">
        <v>90</v>
      </c>
      <c r="C32" s="13" t="s">
        <v>84</v>
      </c>
      <c r="D32" s="89" t="s">
        <v>49</v>
      </c>
      <c r="E32" s="13" t="s">
        <v>75</v>
      </c>
      <c r="F32" s="57"/>
      <c r="G32" s="57">
        <v>1</v>
      </c>
    </row>
    <row r="33" spans="1:7">
      <c r="A33" s="89" t="s">
        <v>16</v>
      </c>
      <c r="B33" s="89" t="s">
        <v>105</v>
      </c>
      <c r="C33" s="13" t="s">
        <v>107</v>
      </c>
      <c r="D33" s="89" t="s">
        <v>49</v>
      </c>
      <c r="E33" s="13" t="s">
        <v>73</v>
      </c>
      <c r="F33" s="57"/>
      <c r="G33" s="57">
        <v>1</v>
      </c>
    </row>
    <row r="34" spans="1:7">
      <c r="A34" s="89" t="s">
        <v>16</v>
      </c>
      <c r="B34" s="89" t="s">
        <v>105</v>
      </c>
      <c r="C34" s="13" t="s">
        <v>107</v>
      </c>
      <c r="D34" s="89" t="s">
        <v>49</v>
      </c>
      <c r="E34" s="13" t="s">
        <v>73</v>
      </c>
      <c r="F34" s="57"/>
      <c r="G34" s="57">
        <v>1</v>
      </c>
    </row>
    <row r="35" spans="1:7">
      <c r="A35" s="89" t="s">
        <v>16</v>
      </c>
      <c r="B35" s="89" t="s">
        <v>93</v>
      </c>
      <c r="C35" s="13" t="s">
        <v>109</v>
      </c>
      <c r="D35" s="89" t="s">
        <v>74</v>
      </c>
      <c r="E35" s="13" t="s">
        <v>72</v>
      </c>
      <c r="F35" s="57"/>
      <c r="G35" s="57">
        <v>1</v>
      </c>
    </row>
    <row r="36" spans="1:7">
      <c r="A36" s="90" t="s">
        <v>124</v>
      </c>
      <c r="B36" s="90"/>
      <c r="C36" s="90"/>
      <c r="D36" s="90"/>
      <c r="E36" s="90"/>
      <c r="F36" s="91"/>
      <c r="G36" s="91">
        <v>4</v>
      </c>
    </row>
    <row r="37" spans="1:7">
      <c r="A37" s="89" t="s">
        <v>111</v>
      </c>
      <c r="B37" s="89" t="s">
        <v>82</v>
      </c>
      <c r="C37" s="13" t="s">
        <v>112</v>
      </c>
      <c r="D37" s="89" t="s">
        <v>49</v>
      </c>
      <c r="E37" s="13" t="s">
        <v>73</v>
      </c>
      <c r="F37" s="57"/>
      <c r="G37" s="57">
        <v>1</v>
      </c>
    </row>
    <row r="38" spans="1:7">
      <c r="A38" s="89" t="s">
        <v>111</v>
      </c>
      <c r="B38" s="89" t="s">
        <v>82</v>
      </c>
      <c r="C38" s="13" t="s">
        <v>116</v>
      </c>
      <c r="D38" s="89" t="s">
        <v>49</v>
      </c>
      <c r="E38" s="13" t="s">
        <v>73</v>
      </c>
      <c r="F38" s="57"/>
      <c r="G38" s="57">
        <v>1</v>
      </c>
    </row>
    <row r="39" spans="1:7">
      <c r="A39" s="90" t="s">
        <v>125</v>
      </c>
      <c r="B39" s="90"/>
      <c r="C39" s="90"/>
      <c r="D39" s="90"/>
      <c r="E39" s="90"/>
      <c r="F39" s="91"/>
      <c r="G39" s="91">
        <v>2</v>
      </c>
    </row>
    <row r="40" spans="1:7">
      <c r="A40" s="89" t="s">
        <v>14</v>
      </c>
      <c r="B40" s="89" t="s">
        <v>90</v>
      </c>
      <c r="C40" s="13" t="s">
        <v>89</v>
      </c>
      <c r="D40" s="89" t="s">
        <v>74</v>
      </c>
      <c r="E40" s="13" t="s">
        <v>72</v>
      </c>
      <c r="F40" s="57"/>
      <c r="G40" s="57">
        <v>1</v>
      </c>
    </row>
    <row r="41" spans="1:7">
      <c r="A41" s="89" t="s">
        <v>14</v>
      </c>
      <c r="B41" s="89" t="s">
        <v>90</v>
      </c>
      <c r="C41" s="13" t="s">
        <v>89</v>
      </c>
      <c r="D41" s="89" t="s">
        <v>49</v>
      </c>
      <c r="E41" s="13" t="s">
        <v>73</v>
      </c>
      <c r="F41" s="57"/>
      <c r="G41" s="57">
        <v>1</v>
      </c>
    </row>
    <row r="42" spans="1:7">
      <c r="A42" s="89" t="s">
        <v>14</v>
      </c>
      <c r="B42" s="89" t="s">
        <v>90</v>
      </c>
      <c r="C42" s="13" t="s">
        <v>89</v>
      </c>
      <c r="D42" s="89" t="s">
        <v>49</v>
      </c>
      <c r="E42" s="13" t="s">
        <v>75</v>
      </c>
      <c r="F42" s="57"/>
      <c r="G42" s="57">
        <v>1</v>
      </c>
    </row>
    <row r="43" spans="1:7">
      <c r="A43" s="89" t="s">
        <v>14</v>
      </c>
      <c r="B43" s="89" t="s">
        <v>90</v>
      </c>
      <c r="C43" s="13" t="s">
        <v>91</v>
      </c>
      <c r="D43" s="89" t="s">
        <v>74</v>
      </c>
      <c r="E43" s="13" t="s">
        <v>72</v>
      </c>
      <c r="F43" s="57"/>
      <c r="G43" s="57">
        <v>1</v>
      </c>
    </row>
    <row r="44" spans="1:7">
      <c r="A44" s="89" t="s">
        <v>14</v>
      </c>
      <c r="B44" s="89" t="s">
        <v>90</v>
      </c>
      <c r="C44" s="13" t="s">
        <v>79</v>
      </c>
      <c r="D44" s="89" t="s">
        <v>74</v>
      </c>
      <c r="E44" s="13" t="s">
        <v>72</v>
      </c>
      <c r="F44" s="57"/>
      <c r="G44" s="57">
        <v>1</v>
      </c>
    </row>
    <row r="45" spans="1:7">
      <c r="A45" s="89" t="s">
        <v>14</v>
      </c>
      <c r="B45" s="89" t="s">
        <v>90</v>
      </c>
      <c r="C45" s="13" t="s">
        <v>79</v>
      </c>
      <c r="D45" s="89" t="s">
        <v>74</v>
      </c>
      <c r="E45" s="13"/>
      <c r="F45" s="57"/>
      <c r="G45" s="57">
        <v>1</v>
      </c>
    </row>
    <row r="46" spans="1:7">
      <c r="A46" s="89" t="s">
        <v>14</v>
      </c>
      <c r="B46" s="89" t="s">
        <v>93</v>
      </c>
      <c r="C46" s="13" t="s">
        <v>92</v>
      </c>
      <c r="D46" s="89" t="s">
        <v>74</v>
      </c>
      <c r="E46" s="13" t="s">
        <v>72</v>
      </c>
      <c r="F46" s="57"/>
      <c r="G46" s="57">
        <v>1</v>
      </c>
    </row>
    <row r="47" spans="1:7" ht="13.8" thickBot="1">
      <c r="A47" s="90" t="s">
        <v>126</v>
      </c>
      <c r="B47" s="90"/>
      <c r="C47" s="90"/>
      <c r="D47" s="90"/>
      <c r="E47" s="90"/>
      <c r="F47" s="91"/>
      <c r="G47" s="91">
        <v>7</v>
      </c>
    </row>
    <row r="48" spans="1:7" ht="14.4" thickTop="1" thickBot="1">
      <c r="A48" s="92" t="s">
        <v>3</v>
      </c>
      <c r="B48" s="93"/>
      <c r="C48" s="93"/>
      <c r="D48" s="93"/>
      <c r="E48" s="93"/>
      <c r="F48" s="98">
        <v>2</v>
      </c>
      <c r="G48" s="99">
        <v>36</v>
      </c>
    </row>
    <row r="49" ht="13.8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P36" sqref="P36"/>
    </sheetView>
  </sheetViews>
  <sheetFormatPr defaultRowHeight="13.2"/>
  <sheetData>
    <row r="2" spans="1:12">
      <c r="A2" s="7" t="s">
        <v>61</v>
      </c>
    </row>
    <row r="3" spans="1:12">
      <c r="A3" s="7" t="s">
        <v>63</v>
      </c>
    </row>
    <row r="4" spans="1:12" ht="13.8" thickBot="1"/>
    <row r="5" spans="1:12" ht="13.8" thickTop="1">
      <c r="A5" s="13"/>
      <c r="B5" s="55" t="s">
        <v>1</v>
      </c>
      <c r="C5" s="55" t="s">
        <v>10</v>
      </c>
      <c r="D5" s="55" t="s">
        <v>5</v>
      </c>
      <c r="E5" s="55" t="s">
        <v>24</v>
      </c>
      <c r="F5" s="58" t="s">
        <v>52</v>
      </c>
      <c r="G5" s="55" t="s">
        <v>3</v>
      </c>
      <c r="H5" s="59" t="s">
        <v>25</v>
      </c>
      <c r="I5" s="25" t="s">
        <v>26</v>
      </c>
      <c r="K5" s="60"/>
    </row>
    <row r="6" spans="1:12">
      <c r="A6" s="61" t="s">
        <v>155</v>
      </c>
      <c r="B6" s="62">
        <v>7</v>
      </c>
      <c r="C6" s="62">
        <v>1</v>
      </c>
      <c r="D6" s="62">
        <v>5</v>
      </c>
      <c r="E6" s="62">
        <v>0</v>
      </c>
      <c r="F6" s="63">
        <v>21</v>
      </c>
      <c r="G6" s="62">
        <f>SUM(B6:F6)</f>
        <v>34</v>
      </c>
      <c r="H6" s="15">
        <v>1229</v>
      </c>
      <c r="I6" s="64">
        <v>2.76E-2</v>
      </c>
      <c r="K6" s="60"/>
    </row>
    <row r="7" spans="1:12">
      <c r="A7" s="29" t="s">
        <v>62</v>
      </c>
      <c r="B7" s="26">
        <v>9</v>
      </c>
      <c r="C7" s="27">
        <v>1</v>
      </c>
      <c r="D7" s="27">
        <v>8</v>
      </c>
      <c r="E7" s="27">
        <v>1</v>
      </c>
      <c r="F7" s="36">
        <v>14</v>
      </c>
      <c r="G7" s="27">
        <f>SUM(B7:F7)</f>
        <v>33</v>
      </c>
      <c r="H7" s="65">
        <v>1120</v>
      </c>
      <c r="I7" s="28">
        <f>PRODUCT(G7*1/H7)</f>
        <v>2.9464285714285714E-2</v>
      </c>
      <c r="K7" s="7" t="s">
        <v>39</v>
      </c>
    </row>
    <row r="8" spans="1:12">
      <c r="A8" s="8" t="s">
        <v>60</v>
      </c>
      <c r="B8" s="26">
        <v>6</v>
      </c>
      <c r="C8" s="27">
        <v>4</v>
      </c>
      <c r="D8" s="27">
        <v>5</v>
      </c>
      <c r="E8" s="27">
        <v>0</v>
      </c>
      <c r="F8" s="36">
        <v>9</v>
      </c>
      <c r="G8" s="27">
        <f>SUM(B8:F8)</f>
        <v>24</v>
      </c>
      <c r="H8" s="65">
        <v>1102</v>
      </c>
      <c r="I8" s="28">
        <f>PRODUCT(G8*1/H8)</f>
        <v>2.1778584392014518E-2</v>
      </c>
      <c r="K8" s="7"/>
      <c r="L8" s="7" t="s">
        <v>70</v>
      </c>
    </row>
    <row r="9" spans="1:12">
      <c r="A9" s="29" t="s">
        <v>58</v>
      </c>
      <c r="B9" s="26">
        <v>11</v>
      </c>
      <c r="C9" s="27">
        <v>1</v>
      </c>
      <c r="D9" s="27">
        <v>5</v>
      </c>
      <c r="E9" s="27">
        <v>1</v>
      </c>
      <c r="F9" s="36">
        <v>8</v>
      </c>
      <c r="G9" s="27">
        <v>26</v>
      </c>
      <c r="H9" s="39">
        <v>1114</v>
      </c>
      <c r="I9" s="28">
        <v>2.333931777378815E-2</v>
      </c>
      <c r="K9" s="7" t="s">
        <v>40</v>
      </c>
    </row>
    <row r="10" spans="1:12">
      <c r="A10" s="41" t="s">
        <v>57</v>
      </c>
      <c r="B10" s="30">
        <v>9</v>
      </c>
      <c r="C10" s="27">
        <v>1</v>
      </c>
      <c r="D10" s="27">
        <v>10</v>
      </c>
      <c r="E10" s="27">
        <v>2</v>
      </c>
      <c r="F10" s="36">
        <v>7</v>
      </c>
      <c r="G10" s="27">
        <v>29</v>
      </c>
      <c r="H10" s="65">
        <v>1192</v>
      </c>
      <c r="I10" s="28">
        <v>2.4328859060402684E-2</v>
      </c>
      <c r="K10" s="7"/>
      <c r="L10" s="7" t="s">
        <v>51</v>
      </c>
    </row>
    <row r="11" spans="1:12">
      <c r="A11" s="8" t="s">
        <v>56</v>
      </c>
      <c r="B11" s="38">
        <v>11</v>
      </c>
      <c r="C11" s="39">
        <v>2</v>
      </c>
      <c r="D11" s="39">
        <v>8</v>
      </c>
      <c r="E11" s="39">
        <v>1</v>
      </c>
      <c r="F11" s="40">
        <v>8</v>
      </c>
      <c r="G11" s="39">
        <f>SUM(B11:F11)</f>
        <v>30</v>
      </c>
      <c r="H11" s="65">
        <v>1182</v>
      </c>
      <c r="I11" s="28">
        <f t="shared" ref="I11:I26" si="0">PRODUCT(G11*1/H11)</f>
        <v>2.5380710659898477E-2</v>
      </c>
      <c r="K11" s="7" t="s">
        <v>41</v>
      </c>
    </row>
    <row r="12" spans="1:12">
      <c r="A12" s="29" t="s">
        <v>54</v>
      </c>
      <c r="B12" s="26">
        <v>5</v>
      </c>
      <c r="C12" s="27">
        <v>2</v>
      </c>
      <c r="D12" s="27">
        <v>18</v>
      </c>
      <c r="E12" s="27">
        <v>1</v>
      </c>
      <c r="F12" s="36">
        <v>2</v>
      </c>
      <c r="G12" s="39">
        <f>SUM(B12:F12)</f>
        <v>28</v>
      </c>
      <c r="H12" s="65">
        <v>1208</v>
      </c>
      <c r="I12" s="28">
        <f t="shared" si="0"/>
        <v>2.3178807947019868E-2</v>
      </c>
      <c r="K12" s="7"/>
      <c r="L12" s="7" t="s">
        <v>48</v>
      </c>
    </row>
    <row r="13" spans="1:12">
      <c r="A13" s="29" t="s">
        <v>53</v>
      </c>
      <c r="B13" s="26">
        <v>4</v>
      </c>
      <c r="C13" s="27">
        <v>0</v>
      </c>
      <c r="D13" s="27">
        <v>8</v>
      </c>
      <c r="E13" s="27">
        <v>1</v>
      </c>
      <c r="F13" s="31"/>
      <c r="G13" s="27">
        <f>SUM(B13:F13)</f>
        <v>13</v>
      </c>
      <c r="H13" s="65">
        <v>1088</v>
      </c>
      <c r="I13" s="28">
        <f t="shared" si="0"/>
        <v>1.1948529411764705E-2</v>
      </c>
      <c r="K13" s="7" t="s">
        <v>69</v>
      </c>
    </row>
    <row r="14" spans="1:12">
      <c r="A14" s="29" t="s">
        <v>50</v>
      </c>
      <c r="B14" s="26">
        <v>5</v>
      </c>
      <c r="C14" s="27">
        <v>2</v>
      </c>
      <c r="D14" s="27">
        <v>12</v>
      </c>
      <c r="E14" s="27">
        <v>1</v>
      </c>
      <c r="F14" s="31"/>
      <c r="G14" s="27">
        <f t="shared" ref="G14:G26" si="1">SUM(B14:E14)</f>
        <v>20</v>
      </c>
      <c r="H14" s="65">
        <v>1121</v>
      </c>
      <c r="I14" s="28">
        <f t="shared" si="0"/>
        <v>1.784121320249777E-2</v>
      </c>
      <c r="K14" s="7"/>
      <c r="L14" s="7" t="s">
        <v>45</v>
      </c>
    </row>
    <row r="15" spans="1:12">
      <c r="A15" s="29" t="s">
        <v>47</v>
      </c>
      <c r="B15" s="26">
        <v>5</v>
      </c>
      <c r="C15" s="27">
        <v>3</v>
      </c>
      <c r="D15" s="27">
        <v>9</v>
      </c>
      <c r="E15" s="27">
        <v>1</v>
      </c>
      <c r="F15" s="31"/>
      <c r="G15" s="27">
        <f t="shared" si="1"/>
        <v>18</v>
      </c>
      <c r="H15" s="65">
        <v>1140</v>
      </c>
      <c r="I15" s="28">
        <f t="shared" si="0"/>
        <v>1.5789473684210527E-2</v>
      </c>
      <c r="K15" s="7" t="s">
        <v>42</v>
      </c>
    </row>
    <row r="16" spans="1:12">
      <c r="A16" s="8" t="s">
        <v>27</v>
      </c>
      <c r="B16" s="9">
        <v>7</v>
      </c>
      <c r="C16" s="10">
        <v>1</v>
      </c>
      <c r="D16" s="10">
        <v>4</v>
      </c>
      <c r="E16" s="10">
        <v>0</v>
      </c>
      <c r="F16" s="32"/>
      <c r="G16" s="10">
        <f t="shared" si="1"/>
        <v>12</v>
      </c>
      <c r="H16" s="66">
        <v>1097</v>
      </c>
      <c r="I16" s="11">
        <f t="shared" si="0"/>
        <v>1.0938924339106655E-2</v>
      </c>
      <c r="K16" s="7"/>
      <c r="L16" s="7" t="s">
        <v>68</v>
      </c>
    </row>
    <row r="17" spans="1:12">
      <c r="A17" s="8" t="s">
        <v>28</v>
      </c>
      <c r="B17" s="9">
        <v>1</v>
      </c>
      <c r="C17" s="10">
        <v>1</v>
      </c>
      <c r="D17" s="10">
        <v>4</v>
      </c>
      <c r="E17" s="10">
        <v>0</v>
      </c>
      <c r="F17" s="32"/>
      <c r="G17" s="10">
        <f t="shared" si="1"/>
        <v>6</v>
      </c>
      <c r="H17" s="67">
        <v>1035</v>
      </c>
      <c r="I17" s="11">
        <f t="shared" si="0"/>
        <v>5.7971014492753624E-3</v>
      </c>
      <c r="K17" s="7" t="s">
        <v>43</v>
      </c>
    </row>
    <row r="18" spans="1:12">
      <c r="A18" s="12" t="s">
        <v>29</v>
      </c>
      <c r="B18" s="1">
        <v>1</v>
      </c>
      <c r="C18" s="13">
        <v>0</v>
      </c>
      <c r="D18" s="13">
        <v>11</v>
      </c>
      <c r="E18" s="13">
        <v>0</v>
      </c>
      <c r="F18" s="33"/>
      <c r="G18" s="13">
        <f t="shared" si="1"/>
        <v>12</v>
      </c>
      <c r="H18" s="13">
        <v>946</v>
      </c>
      <c r="I18" s="14">
        <f t="shared" si="0"/>
        <v>1.2684989429175475E-2</v>
      </c>
      <c r="K18" s="7"/>
      <c r="L18" s="7" t="s">
        <v>65</v>
      </c>
    </row>
    <row r="19" spans="1:12">
      <c r="A19" s="8" t="s">
        <v>30</v>
      </c>
      <c r="B19" s="9">
        <v>4</v>
      </c>
      <c r="C19" s="10">
        <v>2</v>
      </c>
      <c r="D19" s="10">
        <v>15</v>
      </c>
      <c r="E19" s="10">
        <v>1</v>
      </c>
      <c r="F19" s="32"/>
      <c r="G19" s="10">
        <f t="shared" si="1"/>
        <v>22</v>
      </c>
      <c r="H19" s="68">
        <v>963</v>
      </c>
      <c r="I19" s="11">
        <f t="shared" si="0"/>
        <v>2.284527518172378E-2</v>
      </c>
      <c r="K19" s="7" t="s">
        <v>44</v>
      </c>
    </row>
    <row r="20" spans="1:12">
      <c r="A20" s="8" t="s">
        <v>31</v>
      </c>
      <c r="B20" s="9">
        <v>5</v>
      </c>
      <c r="C20" s="10">
        <v>1</v>
      </c>
      <c r="D20" s="10">
        <v>13</v>
      </c>
      <c r="E20" s="10">
        <v>0</v>
      </c>
      <c r="F20" s="32"/>
      <c r="G20" s="39">
        <f t="shared" si="1"/>
        <v>19</v>
      </c>
      <c r="H20" s="65">
        <v>938</v>
      </c>
      <c r="I20" s="14">
        <f t="shared" si="0"/>
        <v>2.0255863539445629E-2</v>
      </c>
      <c r="L20" s="7" t="s">
        <v>46</v>
      </c>
    </row>
    <row r="21" spans="1:12">
      <c r="A21" s="12" t="s">
        <v>32</v>
      </c>
      <c r="B21" s="1">
        <v>7</v>
      </c>
      <c r="C21" s="13">
        <v>0</v>
      </c>
      <c r="D21" s="13">
        <v>7</v>
      </c>
      <c r="E21" s="13">
        <v>1</v>
      </c>
      <c r="F21" s="33"/>
      <c r="G21" s="15">
        <f t="shared" si="1"/>
        <v>15</v>
      </c>
      <c r="H21" s="16">
        <v>987</v>
      </c>
      <c r="I21" s="14">
        <f t="shared" si="0"/>
        <v>1.5197568389057751E-2</v>
      </c>
      <c r="K21" s="7" t="s">
        <v>66</v>
      </c>
    </row>
    <row r="22" spans="1:12">
      <c r="A22" s="12" t="s">
        <v>33</v>
      </c>
      <c r="B22" s="1">
        <v>10</v>
      </c>
      <c r="C22" s="13">
        <v>3</v>
      </c>
      <c r="D22" s="13">
        <v>7</v>
      </c>
      <c r="E22" s="34"/>
      <c r="F22" s="34"/>
      <c r="G22" s="15">
        <f t="shared" si="1"/>
        <v>20</v>
      </c>
      <c r="H22" s="16">
        <v>909</v>
      </c>
      <c r="I22" s="14">
        <f t="shared" si="0"/>
        <v>2.2002200220022004E-2</v>
      </c>
      <c r="K22" s="7"/>
      <c r="L22" t="s">
        <v>67</v>
      </c>
    </row>
    <row r="23" spans="1:12">
      <c r="A23" s="12" t="s">
        <v>34</v>
      </c>
      <c r="B23" s="1">
        <v>4</v>
      </c>
      <c r="C23" s="13">
        <v>0</v>
      </c>
      <c r="D23" s="13">
        <v>8</v>
      </c>
      <c r="E23" s="34"/>
      <c r="F23" s="34"/>
      <c r="G23" s="15">
        <f t="shared" si="1"/>
        <v>12</v>
      </c>
      <c r="H23" s="16">
        <v>831</v>
      </c>
      <c r="I23" s="14">
        <f t="shared" si="0"/>
        <v>1.444043321299639E-2</v>
      </c>
      <c r="K23" s="7"/>
      <c r="L23" s="7"/>
    </row>
    <row r="24" spans="1:12">
      <c r="A24" s="12" t="s">
        <v>35</v>
      </c>
      <c r="B24" s="1">
        <v>3</v>
      </c>
      <c r="C24" s="13">
        <v>3</v>
      </c>
      <c r="D24" s="13">
        <v>4</v>
      </c>
      <c r="E24" s="34"/>
      <c r="F24" s="34"/>
      <c r="G24" s="15">
        <f t="shared" si="1"/>
        <v>10</v>
      </c>
      <c r="H24" s="16">
        <v>793</v>
      </c>
      <c r="I24" s="14">
        <f t="shared" si="0"/>
        <v>1.2610340479192938E-2</v>
      </c>
      <c r="K24" s="7"/>
    </row>
    <row r="25" spans="1:12">
      <c r="A25" s="12" t="s">
        <v>36</v>
      </c>
      <c r="B25" s="1">
        <v>1</v>
      </c>
      <c r="C25" s="13">
        <v>0</v>
      </c>
      <c r="D25" s="13">
        <v>7</v>
      </c>
      <c r="E25" s="34"/>
      <c r="F25" s="34"/>
      <c r="G25" s="15">
        <f t="shared" si="1"/>
        <v>8</v>
      </c>
      <c r="H25" s="16">
        <v>736</v>
      </c>
      <c r="I25" s="14">
        <f t="shared" si="0"/>
        <v>1.0869565217391304E-2</v>
      </c>
      <c r="K25" s="7"/>
      <c r="L25" s="7"/>
    </row>
    <row r="26" spans="1:12" ht="13.8" thickBot="1">
      <c r="A26" s="17" t="s">
        <v>37</v>
      </c>
      <c r="B26" s="18">
        <v>0</v>
      </c>
      <c r="C26" s="19">
        <v>3</v>
      </c>
      <c r="D26" s="19">
        <v>4</v>
      </c>
      <c r="E26" s="35"/>
      <c r="F26" s="35"/>
      <c r="G26" s="20">
        <f t="shared" si="1"/>
        <v>7</v>
      </c>
      <c r="H26" s="21">
        <v>735</v>
      </c>
      <c r="I26" s="22">
        <f t="shared" si="0"/>
        <v>9.5238095238095247E-3</v>
      </c>
      <c r="K26" s="7"/>
    </row>
    <row r="27" spans="1:12" ht="14.4" thickTop="1" thickBot="1">
      <c r="A27" s="23" t="s">
        <v>3</v>
      </c>
      <c r="B27" s="37">
        <f>SUM(B6:B26)</f>
        <v>115</v>
      </c>
      <c r="C27" s="37">
        <f>SUM(C6:C26)</f>
        <v>31</v>
      </c>
      <c r="D27" s="37">
        <f>SUM(D6:D26)</f>
        <v>172</v>
      </c>
      <c r="E27" s="37">
        <f>SUM(E6:E21)</f>
        <v>11</v>
      </c>
      <c r="F27" s="37">
        <f>SUM(F6:F12)</f>
        <v>69</v>
      </c>
      <c r="G27" s="37">
        <f>SUM(G6:G26)</f>
        <v>398</v>
      </c>
      <c r="H27" s="37">
        <f>SUM(H6:H26)</f>
        <v>21466</v>
      </c>
      <c r="I27" s="24">
        <f>PRODUCT(G27*1/H27)</f>
        <v>1.8540948476660764E-2</v>
      </c>
      <c r="L27" s="7"/>
    </row>
    <row r="28" spans="1:12" ht="13.8" thickTop="1">
      <c r="K28" s="7"/>
    </row>
    <row r="30" spans="1:12">
      <c r="A30" s="7" t="s">
        <v>55</v>
      </c>
    </row>
    <row r="31" spans="1:12">
      <c r="A31" s="7" t="s">
        <v>64</v>
      </c>
      <c r="L31" s="60"/>
    </row>
    <row r="32" spans="1:12" ht="13.8" thickBot="1">
      <c r="A32" s="7"/>
      <c r="L32" s="60"/>
    </row>
    <row r="33" spans="1:13" ht="13.8" thickTop="1">
      <c r="A33" s="52"/>
      <c r="B33" s="49" t="s">
        <v>0</v>
      </c>
      <c r="C33" s="49" t="s">
        <v>11</v>
      </c>
      <c r="D33" s="49" t="s">
        <v>7</v>
      </c>
      <c r="E33" s="49" t="s">
        <v>6</v>
      </c>
      <c r="F33" s="49" t="s">
        <v>38</v>
      </c>
      <c r="G33" s="49" t="s">
        <v>2</v>
      </c>
      <c r="H33" s="49" t="s">
        <v>4</v>
      </c>
      <c r="I33" s="55" t="s">
        <v>3</v>
      </c>
      <c r="J33" s="55" t="s">
        <v>25</v>
      </c>
      <c r="K33" s="69" t="s">
        <v>59</v>
      </c>
      <c r="M33" s="60"/>
    </row>
    <row r="34" spans="1:13">
      <c r="A34" s="13" t="s">
        <v>155</v>
      </c>
      <c r="B34" s="13">
        <v>14</v>
      </c>
      <c r="C34" s="13">
        <v>1</v>
      </c>
      <c r="D34" s="13">
        <v>1</v>
      </c>
      <c r="E34" s="13">
        <v>1</v>
      </c>
      <c r="F34" s="13">
        <v>1</v>
      </c>
      <c r="G34" s="13">
        <v>8</v>
      </c>
      <c r="H34" s="13">
        <v>2</v>
      </c>
      <c r="I34" s="62">
        <f>SUM(B34:H34)</f>
        <v>28</v>
      </c>
      <c r="J34" s="62">
        <v>208</v>
      </c>
      <c r="K34" s="70">
        <f>PRODUCT(I34*1/J34)</f>
        <v>0.13461538461538461</v>
      </c>
      <c r="M34" s="60"/>
    </row>
    <row r="35" spans="1:13">
      <c r="A35" s="71" t="s">
        <v>62</v>
      </c>
      <c r="B35" s="26">
        <v>11</v>
      </c>
      <c r="C35" s="27">
        <v>5</v>
      </c>
      <c r="D35" s="27">
        <v>2</v>
      </c>
      <c r="E35" s="27">
        <v>4</v>
      </c>
      <c r="F35" s="27">
        <v>1</v>
      </c>
      <c r="G35" s="27">
        <v>4</v>
      </c>
      <c r="H35" s="27">
        <v>3</v>
      </c>
      <c r="I35" s="27">
        <f>SUM(B35:H35)</f>
        <v>30</v>
      </c>
      <c r="J35" s="27">
        <v>204</v>
      </c>
      <c r="K35" s="70">
        <f>PRODUCT(I35*1/J35)</f>
        <v>0.14705882352941177</v>
      </c>
      <c r="L35" s="72"/>
      <c r="M35" s="73"/>
    </row>
    <row r="36" spans="1:13">
      <c r="A36" s="29" t="s">
        <v>60</v>
      </c>
      <c r="B36" s="9">
        <v>10</v>
      </c>
      <c r="C36" s="10">
        <v>5</v>
      </c>
      <c r="D36" s="10">
        <v>2</v>
      </c>
      <c r="E36" s="10">
        <v>8</v>
      </c>
      <c r="F36" s="10">
        <v>3</v>
      </c>
      <c r="G36" s="10">
        <v>4</v>
      </c>
      <c r="H36" s="10">
        <v>0</v>
      </c>
      <c r="I36" s="10">
        <f>SUM(B36:H36)</f>
        <v>32</v>
      </c>
      <c r="J36" s="10">
        <v>209</v>
      </c>
      <c r="K36" s="54">
        <f>PRODUCT(I36*1/J36)</f>
        <v>0.15311004784688995</v>
      </c>
      <c r="M36" s="74"/>
    </row>
    <row r="37" spans="1:13">
      <c r="A37" s="5" t="s">
        <v>58</v>
      </c>
      <c r="B37" s="53">
        <v>15</v>
      </c>
      <c r="C37" s="10">
        <v>5</v>
      </c>
      <c r="D37" s="10">
        <v>4</v>
      </c>
      <c r="E37" s="10">
        <v>6</v>
      </c>
      <c r="F37" s="10">
        <v>0</v>
      </c>
      <c r="G37" s="10">
        <v>6</v>
      </c>
      <c r="H37" s="10">
        <v>2</v>
      </c>
      <c r="I37" s="10">
        <v>38</v>
      </c>
      <c r="J37" s="10">
        <v>204</v>
      </c>
      <c r="K37" s="54">
        <f>PRODUCT(I37*1/J37)</f>
        <v>0.18627450980392157</v>
      </c>
      <c r="M37" s="74"/>
    </row>
    <row r="38" spans="1:13">
      <c r="A38" s="4" t="s">
        <v>57</v>
      </c>
      <c r="B38" s="42">
        <v>4</v>
      </c>
      <c r="C38" s="13">
        <v>4</v>
      </c>
      <c r="D38" s="13">
        <v>7</v>
      </c>
      <c r="E38" s="13">
        <v>5</v>
      </c>
      <c r="F38" s="13">
        <v>0</v>
      </c>
      <c r="G38" s="13">
        <v>5</v>
      </c>
      <c r="H38" s="13">
        <v>1</v>
      </c>
      <c r="I38" s="13">
        <v>26</v>
      </c>
      <c r="J38" s="13">
        <v>168</v>
      </c>
      <c r="K38" s="47">
        <f t="shared" ref="K38:K54" si="2">PRODUCT(I38*1/J38)</f>
        <v>0.15476190476190477</v>
      </c>
      <c r="M38" s="74"/>
    </row>
    <row r="39" spans="1:13">
      <c r="A39" s="4" t="s">
        <v>56</v>
      </c>
      <c r="B39" s="42">
        <v>4</v>
      </c>
      <c r="C39" s="13">
        <v>4</v>
      </c>
      <c r="D39" s="13">
        <v>3</v>
      </c>
      <c r="E39" s="13">
        <v>3</v>
      </c>
      <c r="F39" s="13">
        <v>6</v>
      </c>
      <c r="G39" s="13">
        <v>8</v>
      </c>
      <c r="H39" s="13">
        <v>3</v>
      </c>
      <c r="I39" s="13">
        <v>31</v>
      </c>
      <c r="J39" s="13">
        <v>178</v>
      </c>
      <c r="K39" s="47">
        <f t="shared" si="2"/>
        <v>0.17415730337078653</v>
      </c>
      <c r="M39" s="74"/>
    </row>
    <row r="40" spans="1:13">
      <c r="A40" s="4" t="s">
        <v>54</v>
      </c>
      <c r="B40" s="42">
        <v>6</v>
      </c>
      <c r="C40" s="13">
        <v>3</v>
      </c>
      <c r="D40" s="13">
        <v>4</v>
      </c>
      <c r="E40" s="13">
        <v>7</v>
      </c>
      <c r="F40" s="13">
        <v>2</v>
      </c>
      <c r="G40" s="13">
        <v>13</v>
      </c>
      <c r="H40" s="13">
        <v>2</v>
      </c>
      <c r="I40" s="13">
        <v>37</v>
      </c>
      <c r="J40" s="13">
        <v>173</v>
      </c>
      <c r="K40" s="47">
        <f t="shared" si="2"/>
        <v>0.2138728323699422</v>
      </c>
      <c r="M40" s="74"/>
    </row>
    <row r="41" spans="1:13">
      <c r="A41" s="4" t="s">
        <v>53</v>
      </c>
      <c r="B41" s="42">
        <v>7</v>
      </c>
      <c r="C41" s="13">
        <v>0</v>
      </c>
      <c r="D41" s="13">
        <v>2</v>
      </c>
      <c r="E41" s="13">
        <v>5</v>
      </c>
      <c r="F41" s="13">
        <v>1</v>
      </c>
      <c r="G41" s="13">
        <v>7</v>
      </c>
      <c r="H41" s="13">
        <v>4</v>
      </c>
      <c r="I41" s="13">
        <v>26</v>
      </c>
      <c r="J41" s="13">
        <v>150</v>
      </c>
      <c r="K41" s="47">
        <f t="shared" si="2"/>
        <v>0.17333333333333334</v>
      </c>
      <c r="M41" s="74"/>
    </row>
    <row r="42" spans="1:13">
      <c r="A42" s="4" t="s">
        <v>50</v>
      </c>
      <c r="B42" s="42">
        <v>6</v>
      </c>
      <c r="C42" s="13">
        <v>4</v>
      </c>
      <c r="D42" s="13">
        <v>2</v>
      </c>
      <c r="E42" s="13">
        <v>4</v>
      </c>
      <c r="F42" s="13">
        <v>4</v>
      </c>
      <c r="G42" s="13">
        <v>6</v>
      </c>
      <c r="H42" s="13">
        <v>7</v>
      </c>
      <c r="I42" s="13">
        <v>33</v>
      </c>
      <c r="J42" s="13">
        <v>200</v>
      </c>
      <c r="K42" s="47">
        <f t="shared" si="2"/>
        <v>0.16500000000000001</v>
      </c>
      <c r="M42" s="74"/>
    </row>
    <row r="43" spans="1:13">
      <c r="A43" s="4" t="s">
        <v>47</v>
      </c>
      <c r="B43" s="42">
        <v>9</v>
      </c>
      <c r="C43" s="13">
        <v>2</v>
      </c>
      <c r="D43" s="13">
        <v>6</v>
      </c>
      <c r="E43" s="13">
        <v>3</v>
      </c>
      <c r="F43" s="13">
        <v>1</v>
      </c>
      <c r="G43" s="13">
        <v>5</v>
      </c>
      <c r="H43" s="13">
        <v>2</v>
      </c>
      <c r="I43" s="13">
        <v>28</v>
      </c>
      <c r="J43" s="13">
        <v>164</v>
      </c>
      <c r="K43" s="47">
        <f t="shared" si="2"/>
        <v>0.17073170731707318</v>
      </c>
      <c r="M43" s="74"/>
    </row>
    <row r="44" spans="1:13">
      <c r="A44" s="4" t="s">
        <v>27</v>
      </c>
      <c r="B44" s="42">
        <v>14</v>
      </c>
      <c r="C44" s="13">
        <v>2</v>
      </c>
      <c r="D44" s="13">
        <v>5</v>
      </c>
      <c r="E44" s="13">
        <v>5</v>
      </c>
      <c r="F44" s="13">
        <v>1</v>
      </c>
      <c r="G44" s="13">
        <v>9</v>
      </c>
      <c r="H44" s="13">
        <v>2</v>
      </c>
      <c r="I44" s="13">
        <v>38</v>
      </c>
      <c r="J44" s="13">
        <v>166</v>
      </c>
      <c r="K44" s="47">
        <f t="shared" si="2"/>
        <v>0.2289156626506024</v>
      </c>
      <c r="M44" s="74"/>
    </row>
    <row r="45" spans="1:13">
      <c r="A45" s="4" t="s">
        <v>28</v>
      </c>
      <c r="B45" s="42">
        <v>6</v>
      </c>
      <c r="C45" s="13">
        <v>2</v>
      </c>
      <c r="D45" s="13">
        <v>5</v>
      </c>
      <c r="E45" s="13">
        <v>2</v>
      </c>
      <c r="F45" s="13">
        <v>3</v>
      </c>
      <c r="G45" s="13">
        <v>6</v>
      </c>
      <c r="H45" s="13">
        <v>5</v>
      </c>
      <c r="I45" s="13">
        <v>29</v>
      </c>
      <c r="J45" s="13">
        <v>147</v>
      </c>
      <c r="K45" s="47">
        <f t="shared" si="2"/>
        <v>0.19727891156462585</v>
      </c>
      <c r="M45" s="74"/>
    </row>
    <row r="46" spans="1:13">
      <c r="A46" s="4" t="s">
        <v>29</v>
      </c>
      <c r="B46" s="42">
        <v>5</v>
      </c>
      <c r="C46" s="13">
        <v>3</v>
      </c>
      <c r="D46" s="13">
        <v>3</v>
      </c>
      <c r="E46" s="13">
        <v>7</v>
      </c>
      <c r="F46" s="13">
        <v>4</v>
      </c>
      <c r="G46" s="13">
        <v>12</v>
      </c>
      <c r="H46" s="13">
        <v>1</v>
      </c>
      <c r="I46" s="13">
        <v>35</v>
      </c>
      <c r="J46" s="13">
        <v>160</v>
      </c>
      <c r="K46" s="47">
        <f t="shared" si="2"/>
        <v>0.21875</v>
      </c>
      <c r="M46" s="74"/>
    </row>
    <row r="47" spans="1:13">
      <c r="A47" s="4" t="s">
        <v>30</v>
      </c>
      <c r="B47" s="42">
        <v>8</v>
      </c>
      <c r="C47" s="13">
        <v>0</v>
      </c>
      <c r="D47" s="13">
        <v>6</v>
      </c>
      <c r="E47" s="13">
        <v>3</v>
      </c>
      <c r="F47" s="13">
        <v>2</v>
      </c>
      <c r="G47" s="13">
        <v>5</v>
      </c>
      <c r="H47" s="13">
        <v>0</v>
      </c>
      <c r="I47" s="13">
        <v>24</v>
      </c>
      <c r="J47" s="13">
        <v>144</v>
      </c>
      <c r="K47" s="47">
        <f t="shared" si="2"/>
        <v>0.16666666666666666</v>
      </c>
      <c r="M47" s="74"/>
    </row>
    <row r="48" spans="1:13">
      <c r="A48" s="4" t="s">
        <v>31</v>
      </c>
      <c r="B48" s="42">
        <v>3</v>
      </c>
      <c r="C48" s="13">
        <v>1</v>
      </c>
      <c r="D48" s="13">
        <v>4</v>
      </c>
      <c r="E48" s="13">
        <v>4</v>
      </c>
      <c r="F48" s="13">
        <v>5</v>
      </c>
      <c r="G48" s="13">
        <v>4</v>
      </c>
      <c r="H48" s="13">
        <v>0</v>
      </c>
      <c r="I48" s="13">
        <v>21</v>
      </c>
      <c r="J48" s="13">
        <v>115</v>
      </c>
      <c r="K48" s="47">
        <f t="shared" si="2"/>
        <v>0.18260869565217391</v>
      </c>
      <c r="M48" s="74"/>
    </row>
    <row r="49" spans="1:13">
      <c r="A49" s="4" t="s">
        <v>32</v>
      </c>
      <c r="B49" s="42">
        <v>6</v>
      </c>
      <c r="C49" s="13">
        <v>0</v>
      </c>
      <c r="D49" s="13">
        <v>4</v>
      </c>
      <c r="E49" s="13">
        <v>5</v>
      </c>
      <c r="F49" s="13">
        <v>3</v>
      </c>
      <c r="G49" s="13">
        <v>10</v>
      </c>
      <c r="H49" s="13">
        <v>1</v>
      </c>
      <c r="I49" s="13">
        <v>29</v>
      </c>
      <c r="J49" s="13">
        <v>134</v>
      </c>
      <c r="K49" s="47">
        <f t="shared" si="2"/>
        <v>0.21641791044776118</v>
      </c>
      <c r="M49" s="74"/>
    </row>
    <row r="50" spans="1:13">
      <c r="A50" s="4" t="s">
        <v>33</v>
      </c>
      <c r="B50" s="42">
        <v>3</v>
      </c>
      <c r="C50" s="13">
        <v>0</v>
      </c>
      <c r="D50" s="13">
        <v>3</v>
      </c>
      <c r="E50" s="13">
        <v>8</v>
      </c>
      <c r="F50" s="13">
        <v>4</v>
      </c>
      <c r="G50" s="13">
        <v>6</v>
      </c>
      <c r="H50" s="33"/>
      <c r="I50" s="13">
        <v>24</v>
      </c>
      <c r="J50" s="13">
        <v>145</v>
      </c>
      <c r="K50" s="47">
        <f t="shared" si="2"/>
        <v>0.16551724137931034</v>
      </c>
      <c r="M50" s="74"/>
    </row>
    <row r="51" spans="1:13">
      <c r="A51" s="4" t="s">
        <v>34</v>
      </c>
      <c r="B51" s="42">
        <v>2</v>
      </c>
      <c r="C51" s="13">
        <v>1</v>
      </c>
      <c r="D51" s="13">
        <v>4</v>
      </c>
      <c r="E51" s="13">
        <v>2</v>
      </c>
      <c r="F51" s="13">
        <v>1</v>
      </c>
      <c r="G51" s="13">
        <v>1</v>
      </c>
      <c r="H51" s="33"/>
      <c r="I51" s="13">
        <v>11</v>
      </c>
      <c r="J51" s="13">
        <v>110</v>
      </c>
      <c r="K51" s="47">
        <f t="shared" si="2"/>
        <v>0.1</v>
      </c>
      <c r="M51" s="74"/>
    </row>
    <row r="52" spans="1:13">
      <c r="A52" s="4" t="s">
        <v>35</v>
      </c>
      <c r="B52" s="42">
        <v>0</v>
      </c>
      <c r="C52" s="13">
        <v>2</v>
      </c>
      <c r="D52" s="13">
        <v>2</v>
      </c>
      <c r="E52" s="13">
        <v>2</v>
      </c>
      <c r="F52" s="13">
        <v>5</v>
      </c>
      <c r="G52" s="13">
        <v>1</v>
      </c>
      <c r="H52" s="33"/>
      <c r="I52" s="13">
        <v>12</v>
      </c>
      <c r="J52" s="13">
        <v>120</v>
      </c>
      <c r="K52" s="47">
        <f t="shared" si="2"/>
        <v>0.1</v>
      </c>
      <c r="L52" s="75"/>
      <c r="M52" s="74"/>
    </row>
    <row r="53" spans="1:13">
      <c r="A53" s="4" t="s">
        <v>36</v>
      </c>
      <c r="B53" s="42">
        <v>0</v>
      </c>
      <c r="C53" s="13">
        <v>1</v>
      </c>
      <c r="D53" s="13">
        <v>7</v>
      </c>
      <c r="E53" s="13">
        <v>0</v>
      </c>
      <c r="F53" s="13">
        <v>2</v>
      </c>
      <c r="G53" s="13">
        <v>0</v>
      </c>
      <c r="H53" s="33"/>
      <c r="I53" s="13">
        <v>10</v>
      </c>
      <c r="J53" s="13">
        <v>106</v>
      </c>
      <c r="K53" s="47">
        <f t="shared" si="2"/>
        <v>9.4339622641509441E-2</v>
      </c>
      <c r="M53" s="74"/>
    </row>
    <row r="54" spans="1:13" ht="13.8" thickBot="1">
      <c r="A54" s="46" t="s">
        <v>37</v>
      </c>
      <c r="B54" s="43">
        <v>0</v>
      </c>
      <c r="C54" s="44">
        <v>3</v>
      </c>
      <c r="D54" s="44">
        <v>1</v>
      </c>
      <c r="E54" s="44">
        <v>0</v>
      </c>
      <c r="F54" s="44">
        <v>0</v>
      </c>
      <c r="G54" s="44">
        <v>0</v>
      </c>
      <c r="H54" s="56"/>
      <c r="I54" s="44">
        <v>4</v>
      </c>
      <c r="J54" s="44">
        <v>90</v>
      </c>
      <c r="K54" s="50">
        <f t="shared" si="2"/>
        <v>4.4444444444444446E-2</v>
      </c>
      <c r="M54" s="74"/>
    </row>
    <row r="55" spans="1:13" ht="14.4" thickTop="1" thickBot="1">
      <c r="A55" s="23" t="s">
        <v>3</v>
      </c>
      <c r="B55" s="45">
        <f t="shared" ref="B55:I55" si="3">SUM(B35:B54)</f>
        <v>119</v>
      </c>
      <c r="C55" s="45">
        <f t="shared" si="3"/>
        <v>47</v>
      </c>
      <c r="D55" s="45">
        <f t="shared" si="3"/>
        <v>76</v>
      </c>
      <c r="E55" s="45">
        <f t="shared" si="3"/>
        <v>83</v>
      </c>
      <c r="F55" s="45">
        <f t="shared" si="3"/>
        <v>48</v>
      </c>
      <c r="G55" s="45">
        <f t="shared" si="3"/>
        <v>112</v>
      </c>
      <c r="H55" s="45">
        <f t="shared" si="3"/>
        <v>33</v>
      </c>
      <c r="I55" s="45">
        <f t="shared" si="3"/>
        <v>518</v>
      </c>
      <c r="J55" s="48">
        <f>SUM(J34:J54)</f>
        <v>3295</v>
      </c>
      <c r="K55" s="51">
        <f>PRODUCT(I55*1/J55)</f>
        <v>0.15720789074355082</v>
      </c>
      <c r="L55" s="76"/>
      <c r="M55" s="74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Props1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2022-03-15T15:20:51Z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