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ark.sharepoint.com/teams/GSIE-DeansOffice/Shared Documents/General/Koski/IMAR reports/Fall 2020/"/>
    </mc:Choice>
  </mc:AlternateContent>
  <xr:revisionPtr revIDLastSave="1" documentId="8_{8EE71F9A-A834-46E1-8B1D-F49884AA48A4}" xr6:coauthVersionLast="46" xr6:coauthVersionMax="46" xr10:uidLastSave="{19BB076E-D2FB-42B2-B368-55AA50C86EFA}"/>
  <bookViews>
    <workbookView xWindow="-108" yWindow="-108" windowWidth="30936" windowHeight="16284" xr2:uid="{00000000-000D-0000-FFFF-FFFF00000000}"/>
  </bookViews>
  <sheets>
    <sheet name="TOTALS" sheetId="1" r:id="rId1"/>
    <sheet name="DEPTS" sheetId="4" r:id="rId2"/>
    <sheet name="Degrees" sheetId="5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3" i="1" l="1"/>
  <c r="D120" i="4" l="1"/>
  <c r="D38" i="4"/>
  <c r="M33" i="5" l="1"/>
  <c r="J53" i="5" l="1"/>
  <c r="I53" i="5"/>
  <c r="H53" i="5"/>
  <c r="G53" i="5"/>
  <c r="F53" i="5"/>
  <c r="E53" i="5"/>
  <c r="D53" i="5"/>
  <c r="C53" i="5"/>
  <c r="B53" i="5"/>
  <c r="H26" i="5"/>
  <c r="G26" i="5"/>
  <c r="F26" i="5"/>
  <c r="E26" i="5"/>
  <c r="D26" i="5"/>
  <c r="C26" i="5"/>
  <c r="B26" i="5"/>
  <c r="K33" i="5"/>
  <c r="I33" i="5"/>
  <c r="I6" i="5"/>
  <c r="G6" i="5"/>
  <c r="D64" i="4" l="1"/>
  <c r="F24" i="1"/>
  <c r="D73" i="4"/>
  <c r="K53" i="5" l="1"/>
  <c r="L53" i="5"/>
  <c r="M53" i="5" s="1"/>
  <c r="M35" i="5"/>
  <c r="M36" i="5"/>
  <c r="M37" i="5"/>
  <c r="M38" i="5"/>
  <c r="M39" i="5"/>
  <c r="M40" i="5"/>
  <c r="M41" i="5"/>
  <c r="M42" i="5"/>
  <c r="M43" i="5"/>
  <c r="M44" i="5"/>
  <c r="M45" i="5"/>
  <c r="M46" i="5"/>
  <c r="M47" i="5"/>
  <c r="M48" i="5"/>
  <c r="M49" i="5"/>
  <c r="M50" i="5"/>
  <c r="M51" i="5"/>
  <c r="M52" i="5"/>
  <c r="M34" i="5"/>
  <c r="F21" i="1" l="1"/>
  <c r="K34" i="5" l="1"/>
  <c r="I34" i="5"/>
  <c r="I7" i="5"/>
  <c r="G7" i="5"/>
  <c r="F31" i="1" l="1"/>
  <c r="D83" i="4" l="1"/>
  <c r="D86" i="4" l="1"/>
  <c r="K36" i="5" l="1"/>
  <c r="K37" i="5"/>
  <c r="K38" i="5"/>
  <c r="K39" i="5"/>
  <c r="K40" i="5"/>
  <c r="K41" i="5"/>
  <c r="K42" i="5"/>
  <c r="K43" i="5"/>
  <c r="K44" i="5"/>
  <c r="K45" i="5"/>
  <c r="K46" i="5"/>
  <c r="K47" i="5"/>
  <c r="K48" i="5"/>
  <c r="K49" i="5"/>
  <c r="K50" i="5"/>
  <c r="K51" i="5"/>
  <c r="K52" i="5"/>
  <c r="K35" i="5"/>
  <c r="D105" i="4" l="1"/>
  <c r="F41" i="1" l="1"/>
  <c r="D113" i="4"/>
  <c r="D61" i="4"/>
  <c r="F46" i="1" l="1"/>
  <c r="F43" i="1"/>
  <c r="F38" i="1"/>
  <c r="D115" i="4" l="1"/>
  <c r="G10" i="5"/>
  <c r="I10" i="5" l="1"/>
  <c r="D81" i="4" l="1"/>
  <c r="D10" i="4" l="1"/>
  <c r="G11" i="5" l="1"/>
  <c r="I11" i="5" l="1"/>
  <c r="D121" i="4" l="1"/>
  <c r="G12" i="5" l="1"/>
  <c r="I12" i="5" l="1"/>
  <c r="F33" i="1"/>
  <c r="G13" i="5" l="1"/>
  <c r="I13" i="5" l="1"/>
  <c r="G14" i="5" l="1"/>
  <c r="I14" i="5" l="1"/>
  <c r="G25" i="5" l="1"/>
  <c r="G24" i="5"/>
  <c r="I24" i="5" s="1"/>
  <c r="G23" i="5"/>
  <c r="I23" i="5" s="1"/>
  <c r="G22" i="5"/>
  <c r="I22" i="5" s="1"/>
  <c r="G21" i="5"/>
  <c r="G20" i="5"/>
  <c r="I20" i="5" s="1"/>
  <c r="G19" i="5"/>
  <c r="G18" i="5"/>
  <c r="I18" i="5" s="1"/>
  <c r="G17" i="5"/>
  <c r="I17" i="5" s="1"/>
  <c r="G16" i="5"/>
  <c r="I16" i="5" s="1"/>
  <c r="G15" i="5"/>
  <c r="I21" i="5" l="1"/>
  <c r="I26" i="5"/>
  <c r="I19" i="5"/>
  <c r="I25" i="5"/>
  <c r="I15" i="5"/>
  <c r="F29" i="1" l="1"/>
  <c r="F27" i="1"/>
  <c r="F7" i="1" l="1"/>
  <c r="F47" i="1" s="1"/>
</calcChain>
</file>

<file path=xl/sharedStrings.xml><?xml version="1.0" encoding="utf-8"?>
<sst xmlns="http://schemas.openxmlformats.org/spreadsheetml/2006/main" count="522" uniqueCount="211">
  <si>
    <t>Program</t>
  </si>
  <si>
    <t>Students</t>
  </si>
  <si>
    <t xml:space="preserve"># of </t>
  </si>
  <si>
    <t>Faculty</t>
  </si>
  <si>
    <t>CEMBPH</t>
  </si>
  <si>
    <t>CEMBMS</t>
  </si>
  <si>
    <t>PUBPPH</t>
  </si>
  <si>
    <t>TOTAL</t>
  </si>
  <si>
    <t>Department of Biological Sciences</t>
  </si>
  <si>
    <t>SPACPH</t>
  </si>
  <si>
    <t>Department of Chem/Biochemistry</t>
  </si>
  <si>
    <t>Department of Geosciences</t>
  </si>
  <si>
    <t>Department of Physics</t>
  </si>
  <si>
    <t>MEPHMS</t>
  </si>
  <si>
    <t>MEPHPH</t>
  </si>
  <si>
    <t>Department of Political Science</t>
  </si>
  <si>
    <t>Department of Sociology/Crim Justice</t>
  </si>
  <si>
    <t>FUBLRIGHT COLLEGE</t>
  </si>
  <si>
    <t># of</t>
  </si>
  <si>
    <t>Department of Anthropology</t>
  </si>
  <si>
    <t>ENDYPH</t>
  </si>
  <si>
    <t>Department of English</t>
  </si>
  <si>
    <t>*Note that participation may refer to any of the following:  Doctoral dissertation/</t>
  </si>
  <si>
    <t xml:space="preserve">**In the column above, faculty may be counted more than once if they mentor </t>
  </si>
  <si>
    <t>CLCSMA</t>
  </si>
  <si>
    <t>CLCSPH</t>
  </si>
  <si>
    <t>DEPT.</t>
  </si>
  <si>
    <t>COMM</t>
  </si>
  <si>
    <t>GEOS</t>
  </si>
  <si>
    <t>PLSC</t>
  </si>
  <si>
    <t>Kerr</t>
  </si>
  <si>
    <t>Reid</t>
  </si>
  <si>
    <t>Schreckh</t>
  </si>
  <si>
    <t>SOCI</t>
  </si>
  <si>
    <t>Zajicek</t>
  </si>
  <si>
    <t>NAME</t>
  </si>
  <si>
    <t>BISC</t>
  </si>
  <si>
    <t>McNabb</t>
  </si>
  <si>
    <t>Rhoads</t>
  </si>
  <si>
    <t>CHBC</t>
  </si>
  <si>
    <t>ENGL</t>
  </si>
  <si>
    <t>Restrepo</t>
  </si>
  <si>
    <t>ANTH</t>
  </si>
  <si>
    <t>PHYS</t>
  </si>
  <si>
    <t>Salamo</t>
  </si>
  <si>
    <t># Stud</t>
  </si>
  <si>
    <t>ANTH Subtotal</t>
  </si>
  <si>
    <t>BISC Subtotal</t>
  </si>
  <si>
    <t>CHBC Subtotal</t>
  </si>
  <si>
    <t>ENGL Subtotal</t>
  </si>
  <si>
    <t>GEOS Subtotal</t>
  </si>
  <si>
    <t>PHYS Subtotal</t>
  </si>
  <si>
    <t>PLSC Subtotal</t>
  </si>
  <si>
    <t>SOCI Subtotal</t>
  </si>
  <si>
    <t>INTERDISCIPLINARY CHAIRS/ADVISORS - FULBRIGHT COLLEGE FACULTY*</t>
  </si>
  <si>
    <t>By Department</t>
  </si>
  <si>
    <t>master's thesis advisor; advisory committee chair; advisor.  If a faculty</t>
  </si>
  <si>
    <t>member serves on a committee but does not chair that committee, he/she is not</t>
  </si>
  <si>
    <t>counted in these data.</t>
  </si>
  <si>
    <t>Stenken</t>
  </si>
  <si>
    <t>2</t>
  </si>
  <si>
    <t>Kennefick, J.</t>
  </si>
  <si>
    <t>3</t>
  </si>
  <si>
    <t>Booker</t>
  </si>
  <si>
    <t>Paradise</t>
  </si>
  <si>
    <t>INTERDISCIPLINARY CHAIRS/ADVISORS - FULBRIGHT COLLEGE FACULTY</t>
  </si>
  <si>
    <t>WLLC</t>
  </si>
  <si>
    <t>1</t>
  </si>
  <si>
    <t>WLLC Subtotal</t>
  </si>
  <si>
    <t>Department of WLLC</t>
  </si>
  <si>
    <t>one or more students in these interdisciplinary programs.</t>
  </si>
  <si>
    <t>Lessner</t>
  </si>
  <si>
    <t>Limp</t>
  </si>
  <si>
    <t>SPACMS</t>
  </si>
  <si>
    <t>UNIV</t>
  </si>
  <si>
    <t>% UNIV</t>
  </si>
  <si>
    <t>2010-11</t>
  </si>
  <si>
    <t>2009-10</t>
  </si>
  <si>
    <t>2008-09</t>
  </si>
  <si>
    <t>2007-08</t>
  </si>
  <si>
    <t>2006-07</t>
  </si>
  <si>
    <t>2005-06</t>
  </si>
  <si>
    <t>2004-05</t>
  </si>
  <si>
    <t>2003-04</t>
  </si>
  <si>
    <t>2002-03</t>
  </si>
  <si>
    <t>2001-02</t>
  </si>
  <si>
    <t>2000-01</t>
  </si>
  <si>
    <t>PTSCPH</t>
  </si>
  <si>
    <t>CEMB = Cell &amp; Molecular Biology</t>
  </si>
  <si>
    <t>CLCS = Comparative Lit &amp; Cult Studies</t>
  </si>
  <si>
    <t>ENDY = Environmental Dynamics</t>
  </si>
  <si>
    <t>PTSC = Plant Science</t>
  </si>
  <si>
    <t>PUBP = Public Policy</t>
  </si>
  <si>
    <t>SPAC = Space &amp; Planetary Sciences</t>
  </si>
  <si>
    <t>ARSC,ENGR</t>
  </si>
  <si>
    <t>ARSC, ENGR</t>
  </si>
  <si>
    <t>Ivey</t>
  </si>
  <si>
    <t>Thallapur</t>
  </si>
  <si>
    <t>2011-12</t>
  </si>
  <si>
    <t>AFLS, ARCH, ARSC</t>
  </si>
  <si>
    <t>Ungar</t>
  </si>
  <si>
    <t>Tian</t>
  </si>
  <si>
    <t>Evans</t>
  </si>
  <si>
    <t>Lewis</t>
  </si>
  <si>
    <t>Adams</t>
  </si>
  <si>
    <t>Davidson</t>
  </si>
  <si>
    <t>Feng</t>
  </si>
  <si>
    <t>Zhang</t>
  </si>
  <si>
    <t>2012-13</t>
  </si>
  <si>
    <t>ARSC (ENGL and WLLC)</t>
  </si>
  <si>
    <t>Du</t>
  </si>
  <si>
    <t>Pinto</t>
  </si>
  <si>
    <t>Bellaiche</t>
  </si>
  <si>
    <t>Li</t>
  </si>
  <si>
    <t>Wise</t>
  </si>
  <si>
    <t>Department of Mathematical Sciences</t>
  </si>
  <si>
    <t>STANMS</t>
  </si>
  <si>
    <t>MASC</t>
  </si>
  <si>
    <t>Wang</t>
  </si>
  <si>
    <t>MASC Subtotal</t>
  </si>
  <si>
    <t>2013-14</t>
  </si>
  <si>
    <t>Kahf</t>
  </si>
  <si>
    <t>Kvamme</t>
  </si>
  <si>
    <t>Kumar</t>
  </si>
  <si>
    <t>Spiegel</t>
  </si>
  <si>
    <t>2014-15</t>
  </si>
  <si>
    <t>Coridan</t>
  </si>
  <si>
    <t xml:space="preserve">Doctoral Degrees Awarded in Interdisciplinary Degree Programs (cross-college plus CLCS and PTSC) </t>
  </si>
  <si>
    <t>Kay</t>
  </si>
  <si>
    <t>COMM Subtotal</t>
  </si>
  <si>
    <t>Stahle</t>
  </si>
  <si>
    <t>Department of Communication</t>
  </si>
  <si>
    <t>(1)</t>
  </si>
  <si>
    <t>Brock</t>
  </si>
  <si>
    <t>Padilla</t>
  </si>
  <si>
    <t>Durdik</t>
  </si>
  <si>
    <t>Iyer</t>
  </si>
  <si>
    <t>Heyes</t>
  </si>
  <si>
    <t>Song</t>
  </si>
  <si>
    <t>Petris</t>
  </si>
  <si>
    <t>2015-16</t>
  </si>
  <si>
    <t>Fan</t>
  </si>
  <si>
    <t>Moradi</t>
  </si>
  <si>
    <t>Ceballos</t>
  </si>
  <si>
    <t>Brady</t>
  </si>
  <si>
    <t>Xiao</t>
  </si>
  <si>
    <t>Manasreh, B.</t>
  </si>
  <si>
    <t>Kennefick, D.</t>
  </si>
  <si>
    <t>Lehmer</t>
  </si>
  <si>
    <t>Roberts</t>
  </si>
  <si>
    <t>2016-17</t>
  </si>
  <si>
    <t xml:space="preserve">Hu </t>
  </si>
  <si>
    <t>Vining</t>
  </si>
  <si>
    <t>Dowdle</t>
  </si>
  <si>
    <t>(2)</t>
  </si>
  <si>
    <t>2017-18</t>
  </si>
  <si>
    <t>% Doc</t>
  </si>
  <si>
    <t>UNIV Ph.D.</t>
  </si>
  <si>
    <t>% Ph.D.</t>
  </si>
  <si>
    <t>Nakanishi</t>
  </si>
  <si>
    <t>4</t>
  </si>
  <si>
    <t>7</t>
  </si>
  <si>
    <t>(7)</t>
  </si>
  <si>
    <t>Hays</t>
  </si>
  <si>
    <t>Bailey</t>
  </si>
  <si>
    <t>McIntosh</t>
  </si>
  <si>
    <t>Schulte</t>
  </si>
  <si>
    <t>Marren</t>
  </si>
  <si>
    <t>HIST</t>
  </si>
  <si>
    <t>White</t>
  </si>
  <si>
    <t>Davis</t>
  </si>
  <si>
    <t>Chen</t>
  </si>
  <si>
    <t>Gea-Banacloche</t>
  </si>
  <si>
    <t>HIST Subtotal</t>
  </si>
  <si>
    <t>Department of History</t>
  </si>
  <si>
    <t>(4)</t>
  </si>
  <si>
    <t>2018-19</t>
  </si>
  <si>
    <t>Chevrier</t>
  </si>
  <si>
    <t>Master's Degrees Awarded in Interdisciplinary Degree Programs (cross college plus CLCS) as a Percentage of all</t>
  </si>
  <si>
    <t>Stites</t>
  </si>
  <si>
    <t>Teuton</t>
  </si>
  <si>
    <t>Lorenzo-Feliciano</t>
  </si>
  <si>
    <t>10</t>
  </si>
  <si>
    <t>(14)</t>
  </si>
  <si>
    <t>Fall 2020</t>
  </si>
  <si>
    <t>Alrubaye</t>
  </si>
  <si>
    <t>Pare</t>
  </si>
  <si>
    <t>Tipsmark</t>
  </si>
  <si>
    <t>Lay</t>
  </si>
  <si>
    <t>Tenhaaf</t>
  </si>
  <si>
    <t>Parry</t>
  </si>
  <si>
    <t>Churchill</t>
  </si>
  <si>
    <t>Naithani</t>
  </si>
  <si>
    <t>2019-20</t>
  </si>
  <si>
    <t>Master's Degrees Awarded, 2000/01-2019/20</t>
  </si>
  <si>
    <t>as a Percentage of all Doctoral Degrees Awarded, 2000/01-2019/20</t>
  </si>
  <si>
    <t>AFLS, ARSC, EDUC</t>
  </si>
  <si>
    <t>STAN = Statistics and Analytics</t>
  </si>
  <si>
    <t>ARSC, EDUC, ENGR, WCOB</t>
  </si>
  <si>
    <t>AFLS (ENPL and HORT)</t>
  </si>
  <si>
    <t>MEPH/MSEN = Microelectronics-Photonics/Material Science Engineering</t>
  </si>
  <si>
    <t>AFLS, ARSC, ENGR</t>
  </si>
  <si>
    <t>Vickers</t>
  </si>
  <si>
    <t>Douglass</t>
  </si>
  <si>
    <t>16</t>
  </si>
  <si>
    <t>6</t>
  </si>
  <si>
    <t>(6)</t>
  </si>
  <si>
    <t>(3)</t>
  </si>
  <si>
    <t>(19)</t>
  </si>
  <si>
    <t>(80)</t>
  </si>
  <si>
    <t xml:space="preserve">multiple students. Eighty individual faculty in the Fulbright College mentored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</si>
</sst>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7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6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0" xfId="0" applyBorder="1" applyAlignment="1">
      <alignment horizontal="right"/>
    </xf>
    <xf numFmtId="0" fontId="3" fillId="0" borderId="0" xfId="0" applyFont="1"/>
    <xf numFmtId="0" fontId="0" fillId="0" borderId="4" xfId="0" applyBorder="1"/>
    <xf numFmtId="0" fontId="0" fillId="0" borderId="6" xfId="0" applyFill="1" applyBorder="1"/>
    <xf numFmtId="0" fontId="1" fillId="0" borderId="5" xfId="0" applyFont="1" applyFill="1" applyBorder="1"/>
    <xf numFmtId="0" fontId="1" fillId="0" borderId="6" xfId="0" applyFont="1" applyFill="1" applyBorder="1"/>
    <xf numFmtId="0" fontId="1" fillId="0" borderId="10" xfId="0" applyFont="1" applyFill="1" applyBorder="1"/>
    <xf numFmtId="0" fontId="1" fillId="0" borderId="11" xfId="0" applyFont="1" applyFill="1" applyBorder="1"/>
    <xf numFmtId="0" fontId="0" fillId="0" borderId="14" xfId="0" applyFill="1" applyBorder="1" applyAlignment="1">
      <alignment horizontal="right"/>
    </xf>
    <xf numFmtId="0" fontId="0" fillId="0" borderId="11" xfId="0" applyFill="1" applyBorder="1" applyAlignment="1">
      <alignment horizontal="right"/>
    </xf>
    <xf numFmtId="0" fontId="0" fillId="0" borderId="6" xfId="0" applyFill="1" applyBorder="1" applyAlignment="1">
      <alignment horizontal="right"/>
    </xf>
    <xf numFmtId="0" fontId="1" fillId="0" borderId="17" xfId="0" applyFont="1" applyFill="1" applyBorder="1"/>
    <xf numFmtId="0" fontId="4" fillId="0" borderId="0" xfId="0" applyFont="1"/>
    <xf numFmtId="0" fontId="0" fillId="2" borderId="22" xfId="0" applyFill="1" applyBorder="1"/>
    <xf numFmtId="0" fontId="0" fillId="2" borderId="3" xfId="0" applyFill="1" applyBorder="1"/>
    <xf numFmtId="0" fontId="0" fillId="2" borderId="23" xfId="0" applyFill="1" applyBorder="1" applyAlignment="1">
      <alignment horizontal="right"/>
    </xf>
    <xf numFmtId="0" fontId="0" fillId="2" borderId="25" xfId="0" applyFill="1" applyBorder="1"/>
    <xf numFmtId="0" fontId="0" fillId="2" borderId="26" xfId="0" applyFill="1" applyBorder="1"/>
    <xf numFmtId="0" fontId="0" fillId="2" borderId="27" xfId="0" applyFill="1" applyBorder="1" applyAlignment="1">
      <alignment horizontal="right"/>
    </xf>
    <xf numFmtId="0" fontId="0" fillId="2" borderId="28" xfId="0" applyFill="1" applyBorder="1" applyAlignment="1">
      <alignment horizontal="right"/>
    </xf>
    <xf numFmtId="0" fontId="0" fillId="2" borderId="29" xfId="0" applyFill="1" applyBorder="1"/>
    <xf numFmtId="0" fontId="0" fillId="2" borderId="30" xfId="0" applyFill="1" applyBorder="1"/>
    <xf numFmtId="0" fontId="0" fillId="2" borderId="31" xfId="0" applyFill="1" applyBorder="1"/>
    <xf numFmtId="0" fontId="0" fillId="2" borderId="35" xfId="0" applyFill="1" applyBorder="1"/>
    <xf numFmtId="0" fontId="0" fillId="0" borderId="41" xfId="0" applyBorder="1"/>
    <xf numFmtId="0" fontId="0" fillId="0" borderId="52" xfId="0" applyFill="1" applyBorder="1"/>
    <xf numFmtId="0" fontId="4" fillId="0" borderId="6" xfId="0" applyFont="1" applyFill="1" applyBorder="1" applyAlignment="1">
      <alignment horizontal="right"/>
    </xf>
    <xf numFmtId="0" fontId="0" fillId="0" borderId="4" xfId="0" applyFill="1" applyBorder="1"/>
    <xf numFmtId="0" fontId="0" fillId="0" borderId="53" xfId="0" applyFill="1" applyBorder="1"/>
    <xf numFmtId="0" fontId="0" fillId="0" borderId="54" xfId="0" applyFill="1" applyBorder="1"/>
    <xf numFmtId="0" fontId="0" fillId="0" borderId="54" xfId="0" applyBorder="1"/>
    <xf numFmtId="0" fontId="4" fillId="3" borderId="11" xfId="0" applyFont="1" applyFill="1" applyBorder="1" applyAlignment="1">
      <alignment horizontal="right"/>
    </xf>
    <xf numFmtId="0" fontId="4" fillId="3" borderId="6" xfId="0" applyFont="1" applyFill="1" applyBorder="1" applyAlignment="1">
      <alignment horizontal="right"/>
    </xf>
    <xf numFmtId="0" fontId="0" fillId="3" borderId="28" xfId="0" applyFill="1" applyBorder="1"/>
    <xf numFmtId="0" fontId="0" fillId="3" borderId="29" xfId="0" applyFill="1" applyBorder="1"/>
    <xf numFmtId="0" fontId="0" fillId="3" borderId="36" xfId="0" applyFill="1" applyBorder="1"/>
    <xf numFmtId="0" fontId="0" fillId="3" borderId="50" xfId="0" applyFill="1" applyBorder="1"/>
    <xf numFmtId="0" fontId="0" fillId="3" borderId="31" xfId="0" applyFill="1" applyBorder="1"/>
    <xf numFmtId="0" fontId="0" fillId="3" borderId="51" xfId="0" applyFill="1" applyBorder="1"/>
    <xf numFmtId="0" fontId="1" fillId="3" borderId="50" xfId="0" applyFont="1" applyFill="1" applyBorder="1"/>
    <xf numFmtId="0" fontId="1" fillId="3" borderId="31" xfId="0" applyFont="1" applyFill="1" applyBorder="1"/>
    <xf numFmtId="0" fontId="1" fillId="3" borderId="51" xfId="0" applyFont="1" applyFill="1" applyBorder="1"/>
    <xf numFmtId="0" fontId="0" fillId="2" borderId="50" xfId="0" applyFill="1" applyBorder="1" applyAlignment="1">
      <alignment horizontal="left"/>
    </xf>
    <xf numFmtId="0" fontId="0" fillId="2" borderId="31" xfId="0" applyFill="1" applyBorder="1" applyAlignment="1">
      <alignment horizontal="left"/>
    </xf>
    <xf numFmtId="0" fontId="0" fillId="2" borderId="51" xfId="0" applyFill="1" applyBorder="1" applyAlignment="1">
      <alignment horizontal="left"/>
    </xf>
    <xf numFmtId="0" fontId="1" fillId="3" borderId="6" xfId="0" applyFont="1" applyFill="1" applyBorder="1"/>
    <xf numFmtId="0" fontId="1" fillId="3" borderId="8" xfId="0" applyFont="1" applyFill="1" applyBorder="1"/>
    <xf numFmtId="0" fontId="4" fillId="0" borderId="0" xfId="0" applyFont="1" applyFill="1" applyBorder="1"/>
    <xf numFmtId="0" fontId="4" fillId="0" borderId="41" xfId="0" applyFont="1" applyBorder="1"/>
    <xf numFmtId="0" fontId="1" fillId="0" borderId="17" xfId="0" applyFont="1" applyFill="1" applyBorder="1" applyAlignment="1">
      <alignment horizontal="right"/>
    </xf>
    <xf numFmtId="0" fontId="0" fillId="2" borderId="33" xfId="0" applyFill="1" applyBorder="1" applyAlignment="1">
      <alignment horizontal="right"/>
    </xf>
    <xf numFmtId="0" fontId="0" fillId="2" borderId="34" xfId="0" applyFill="1" applyBorder="1" applyAlignment="1">
      <alignment horizontal="right"/>
    </xf>
    <xf numFmtId="0" fontId="4" fillId="3" borderId="50" xfId="0" applyFont="1" applyFill="1" applyBorder="1"/>
    <xf numFmtId="0" fontId="1" fillId="0" borderId="0" xfId="0" applyFont="1"/>
    <xf numFmtId="49" fontId="1" fillId="3" borderId="17" xfId="0" applyNumberFormat="1" applyFont="1" applyFill="1" applyBorder="1" applyAlignment="1">
      <alignment horizontal="right"/>
    </xf>
    <xf numFmtId="0" fontId="1" fillId="0" borderId="7" xfId="0" applyFont="1" applyFill="1" applyBorder="1"/>
    <xf numFmtId="0" fontId="1" fillId="0" borderId="37" xfId="0" applyFont="1" applyFill="1" applyBorder="1"/>
    <xf numFmtId="0" fontId="1" fillId="0" borderId="14" xfId="0" applyFont="1" applyFill="1" applyBorder="1"/>
    <xf numFmtId="0" fontId="0" fillId="2" borderId="50" xfId="0" applyFill="1" applyBorder="1"/>
    <xf numFmtId="0" fontId="0" fillId="2" borderId="51" xfId="0" applyFill="1" applyBorder="1"/>
    <xf numFmtId="0" fontId="1" fillId="0" borderId="41" xfId="0" applyFont="1" applyBorder="1"/>
    <xf numFmtId="0" fontId="1" fillId="0" borderId="6" xfId="0" applyFont="1" applyFill="1" applyBorder="1" applyAlignment="1">
      <alignment horizontal="right"/>
    </xf>
    <xf numFmtId="0" fontId="1" fillId="0" borderId="43" xfId="0" applyFont="1" applyFill="1" applyBorder="1"/>
    <xf numFmtId="0" fontId="1" fillId="0" borderId="45" xfId="0" applyFont="1" applyFill="1" applyBorder="1"/>
    <xf numFmtId="0" fontId="1" fillId="0" borderId="18" xfId="0" applyFont="1" applyFill="1" applyBorder="1"/>
    <xf numFmtId="49" fontId="1" fillId="2" borderId="51" xfId="0" applyNumberFormat="1" applyFont="1" applyFill="1" applyBorder="1" applyAlignment="1">
      <alignment horizontal="right"/>
    </xf>
    <xf numFmtId="0" fontId="0" fillId="0" borderId="11" xfId="0" applyFill="1" applyBorder="1"/>
    <xf numFmtId="0" fontId="1" fillId="0" borderId="44" xfId="0" applyFont="1" applyFill="1" applyBorder="1"/>
    <xf numFmtId="0" fontId="0" fillId="0" borderId="50" xfId="0" applyBorder="1"/>
    <xf numFmtId="0" fontId="0" fillId="0" borderId="56" xfId="0" applyBorder="1"/>
    <xf numFmtId="0" fontId="0" fillId="0" borderId="20" xfId="0" applyBorder="1"/>
    <xf numFmtId="0" fontId="0" fillId="0" borderId="11" xfId="0" applyBorder="1"/>
    <xf numFmtId="3" fontId="0" fillId="0" borderId="11" xfId="0" applyNumberFormat="1" applyFill="1" applyBorder="1"/>
    <xf numFmtId="10" fontId="0" fillId="0" borderId="18" xfId="0" applyNumberFormat="1" applyBorder="1"/>
    <xf numFmtId="0" fontId="0" fillId="0" borderId="57" xfId="0" applyBorder="1"/>
    <xf numFmtId="0" fontId="0" fillId="0" borderId="6" xfId="0" applyBorder="1"/>
    <xf numFmtId="10" fontId="0" fillId="0" borderId="17" xfId="0" applyNumberFormat="1" applyBorder="1"/>
    <xf numFmtId="0" fontId="0" fillId="0" borderId="12" xfId="0" applyFill="1" applyBorder="1"/>
    <xf numFmtId="3" fontId="0" fillId="0" borderId="11" xfId="0" applyNumberFormat="1" applyFill="1" applyBorder="1" applyAlignment="1">
      <alignment horizontal="right"/>
    </xf>
    <xf numFmtId="3" fontId="0" fillId="0" borderId="12" xfId="0" applyNumberFormat="1" applyFill="1" applyBorder="1" applyAlignment="1">
      <alignment horizontal="right"/>
    </xf>
    <xf numFmtId="3" fontId="0" fillId="0" borderId="6" xfId="0" applyNumberFormat="1" applyBorder="1" applyAlignment="1">
      <alignment horizontal="right"/>
    </xf>
    <xf numFmtId="3" fontId="0" fillId="0" borderId="8" xfId="0" applyNumberFormat="1" applyBorder="1" applyAlignment="1">
      <alignment horizontal="right"/>
    </xf>
    <xf numFmtId="0" fontId="0" fillId="0" borderId="58" xfId="0" applyBorder="1"/>
    <xf numFmtId="0" fontId="0" fillId="0" borderId="21" xfId="0" applyBorder="1"/>
    <xf numFmtId="0" fontId="0" fillId="0" borderId="7" xfId="0" applyBorder="1"/>
    <xf numFmtId="3" fontId="0" fillId="0" borderId="44" xfId="0" applyNumberFormat="1" applyBorder="1" applyAlignment="1">
      <alignment horizontal="right"/>
    </xf>
    <xf numFmtId="3" fontId="0" fillId="0" borderId="15" xfId="0" applyNumberFormat="1" applyBorder="1" applyAlignment="1">
      <alignment horizontal="right"/>
    </xf>
    <xf numFmtId="10" fontId="0" fillId="0" borderId="46" xfId="0" applyNumberFormat="1" applyBorder="1"/>
    <xf numFmtId="0" fontId="0" fillId="0" borderId="59" xfId="0" applyBorder="1"/>
    <xf numFmtId="10" fontId="0" fillId="0" borderId="60" xfId="0" applyNumberFormat="1" applyBorder="1"/>
    <xf numFmtId="0" fontId="0" fillId="0" borderId="31" xfId="0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0" fontId="0" fillId="0" borderId="18" xfId="0" applyNumberFormat="1" applyFill="1" applyBorder="1"/>
    <xf numFmtId="0" fontId="0" fillId="0" borderId="0" xfId="0" applyFill="1"/>
    <xf numFmtId="0" fontId="1" fillId="0" borderId="39" xfId="0" applyFont="1" applyFill="1" applyBorder="1"/>
    <xf numFmtId="3" fontId="0" fillId="0" borderId="12" xfId="0" applyNumberFormat="1" applyFill="1" applyBorder="1"/>
    <xf numFmtId="0" fontId="0" fillId="0" borderId="14" xfId="0" applyBorder="1" applyAlignment="1">
      <alignment horizontal="right"/>
    </xf>
    <xf numFmtId="10" fontId="0" fillId="0" borderId="55" xfId="0" applyNumberFormat="1" applyBorder="1" applyAlignment="1">
      <alignment horizontal="right"/>
    </xf>
    <xf numFmtId="0" fontId="1" fillId="0" borderId="13" xfId="0" applyFont="1" applyFill="1" applyBorder="1"/>
    <xf numFmtId="0" fontId="1" fillId="0" borderId="47" xfId="0" applyFont="1" applyFill="1" applyBorder="1"/>
    <xf numFmtId="0" fontId="1" fillId="0" borderId="61" xfId="0" applyFont="1" applyFill="1" applyBorder="1"/>
    <xf numFmtId="0" fontId="0" fillId="0" borderId="20" xfId="0" applyBorder="1" applyAlignment="1">
      <alignment horizontal="right"/>
    </xf>
    <xf numFmtId="0" fontId="0" fillId="0" borderId="11" xfId="0" applyBorder="1" applyAlignment="1">
      <alignment horizontal="right"/>
    </xf>
    <xf numFmtId="10" fontId="0" fillId="0" borderId="18" xfId="0" applyNumberFormat="1" applyBorder="1" applyAlignment="1">
      <alignment horizontal="right"/>
    </xf>
    <xf numFmtId="0" fontId="1" fillId="0" borderId="56" xfId="0" applyFont="1" applyBorder="1"/>
    <xf numFmtId="0" fontId="1" fillId="3" borderId="6" xfId="0" applyFont="1" applyFill="1" applyBorder="1" applyAlignment="1">
      <alignment horizontal="right"/>
    </xf>
    <xf numFmtId="0" fontId="1" fillId="2" borderId="31" xfId="0" applyFont="1" applyFill="1" applyBorder="1"/>
    <xf numFmtId="0" fontId="0" fillId="3" borderId="30" xfId="0" applyFill="1" applyBorder="1"/>
    <xf numFmtId="0" fontId="1" fillId="0" borderId="3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right"/>
    </xf>
    <xf numFmtId="0" fontId="0" fillId="4" borderId="11" xfId="0" applyFill="1" applyBorder="1" applyAlignment="1">
      <alignment horizontal="right"/>
    </xf>
    <xf numFmtId="0" fontId="0" fillId="4" borderId="11" xfId="0" applyFill="1" applyBorder="1"/>
    <xf numFmtId="0" fontId="0" fillId="4" borderId="6" xfId="0" applyFill="1" applyBorder="1"/>
    <xf numFmtId="0" fontId="0" fillId="4" borderId="6" xfId="0" applyFill="1" applyBorder="1" applyAlignment="1">
      <alignment horizontal="right"/>
    </xf>
    <xf numFmtId="0" fontId="0" fillId="4" borderId="7" xfId="0" applyFill="1" applyBorder="1" applyAlignment="1">
      <alignment horizontal="right"/>
    </xf>
    <xf numFmtId="0" fontId="1" fillId="0" borderId="9" xfId="0" applyFont="1" applyFill="1" applyBorder="1"/>
    <xf numFmtId="0" fontId="0" fillId="3" borderId="35" xfId="0" applyFill="1" applyBorder="1"/>
    <xf numFmtId="0" fontId="1" fillId="0" borderId="11" xfId="0" applyFont="1" applyBorder="1" applyAlignment="1">
      <alignment horizontal="right"/>
    </xf>
    <xf numFmtId="3" fontId="0" fillId="0" borderId="30" xfId="0" applyNumberFormat="1" applyBorder="1"/>
    <xf numFmtId="0" fontId="1" fillId="3" borderId="29" xfId="0" applyFont="1" applyFill="1" applyBorder="1"/>
    <xf numFmtId="0" fontId="1" fillId="0" borderId="19" xfId="0" applyFont="1" applyFill="1" applyBorder="1"/>
    <xf numFmtId="0" fontId="1" fillId="0" borderId="63" xfId="0" applyFont="1" applyFill="1" applyBorder="1"/>
    <xf numFmtId="0" fontId="1" fillId="0" borderId="64" xfId="0" applyFont="1" applyFill="1" applyBorder="1"/>
    <xf numFmtId="0" fontId="5" fillId="0" borderId="0" xfId="0" applyFont="1"/>
    <xf numFmtId="3" fontId="0" fillId="0" borderId="20" xfId="0" applyNumberFormat="1" applyBorder="1" applyAlignment="1">
      <alignment horizontal="right"/>
    </xf>
    <xf numFmtId="3" fontId="0" fillId="0" borderId="11" xfId="0" applyNumberFormat="1" applyBorder="1" applyAlignment="1">
      <alignment horizontal="right"/>
    </xf>
    <xf numFmtId="3" fontId="1" fillId="0" borderId="11" xfId="0" applyNumberFormat="1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0" fontId="1" fillId="0" borderId="23" xfId="0" applyFont="1" applyFill="1" applyBorder="1"/>
    <xf numFmtId="0" fontId="1" fillId="0" borderId="8" xfId="0" applyFont="1" applyFill="1" applyBorder="1"/>
    <xf numFmtId="0" fontId="1" fillId="0" borderId="49" xfId="0" applyFont="1" applyFill="1" applyBorder="1"/>
    <xf numFmtId="0" fontId="1" fillId="0" borderId="46" xfId="0" applyFont="1" applyFill="1" applyBorder="1"/>
    <xf numFmtId="0" fontId="1" fillId="0" borderId="48" xfId="0" applyFont="1" applyFill="1" applyBorder="1"/>
    <xf numFmtId="0" fontId="1" fillId="0" borderId="38" xfId="0" applyFont="1" applyFill="1" applyBorder="1"/>
    <xf numFmtId="0" fontId="1" fillId="0" borderId="62" xfId="0" applyFont="1" applyFill="1" applyBorder="1"/>
    <xf numFmtId="0" fontId="1" fillId="0" borderId="54" xfId="0" applyFont="1" applyBorder="1"/>
    <xf numFmtId="0" fontId="1" fillId="0" borderId="69" xfId="0" applyFont="1" applyBorder="1"/>
    <xf numFmtId="0" fontId="0" fillId="0" borderId="5" xfId="0" applyBorder="1"/>
    <xf numFmtId="0" fontId="0" fillId="0" borderId="45" xfId="0" applyBorder="1"/>
    <xf numFmtId="0" fontId="0" fillId="0" borderId="44" xfId="0" applyBorder="1"/>
    <xf numFmtId="0" fontId="0" fillId="0" borderId="68" xfId="0" applyBorder="1"/>
    <xf numFmtId="0" fontId="0" fillId="0" borderId="67" xfId="0" applyBorder="1"/>
    <xf numFmtId="10" fontId="0" fillId="0" borderId="6" xfId="0" applyNumberFormat="1" applyBorder="1"/>
    <xf numFmtId="0" fontId="1" fillId="0" borderId="11" xfId="0" applyFont="1" applyFill="1" applyBorder="1" applyAlignment="1">
      <alignment horizontal="right"/>
    </xf>
    <xf numFmtId="3" fontId="0" fillId="0" borderId="68" xfId="0" applyNumberFormat="1" applyBorder="1"/>
    <xf numFmtId="0" fontId="0" fillId="0" borderId="23" xfId="0" applyBorder="1"/>
    <xf numFmtId="10" fontId="0" fillId="0" borderId="7" xfId="0" applyNumberFormat="1" applyBorder="1"/>
    <xf numFmtId="10" fontId="0" fillId="0" borderId="31" xfId="0" applyNumberFormat="1" applyBorder="1"/>
    <xf numFmtId="0" fontId="1" fillId="0" borderId="6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right"/>
    </xf>
    <xf numFmtId="0" fontId="1" fillId="3" borderId="11" xfId="0" applyFont="1" applyFill="1" applyBorder="1" applyAlignment="1">
      <alignment horizontal="right"/>
    </xf>
    <xf numFmtId="49" fontId="1" fillId="3" borderId="18" xfId="0" applyNumberFormat="1" applyFont="1" applyFill="1" applyBorder="1" applyAlignment="1">
      <alignment horizontal="right"/>
    </xf>
    <xf numFmtId="49" fontId="1" fillId="0" borderId="17" xfId="0" applyNumberFormat="1" applyFont="1" applyFill="1" applyBorder="1" applyAlignment="1">
      <alignment horizontal="right"/>
    </xf>
    <xf numFmtId="0" fontId="1" fillId="0" borderId="40" xfId="0" applyFont="1" applyFill="1" applyBorder="1"/>
    <xf numFmtId="0" fontId="1" fillId="0" borderId="65" xfId="0" applyFont="1" applyFill="1" applyBorder="1"/>
    <xf numFmtId="0" fontId="1" fillId="0" borderId="66" xfId="0" applyFont="1" applyFill="1" applyBorder="1"/>
    <xf numFmtId="49" fontId="1" fillId="0" borderId="55" xfId="0" applyNumberFormat="1" applyFont="1" applyFill="1" applyBorder="1" applyAlignment="1">
      <alignment horizontal="right"/>
    </xf>
    <xf numFmtId="49" fontId="1" fillId="0" borderId="18" xfId="0" applyNumberFormat="1" applyFont="1" applyFill="1" applyBorder="1" applyAlignment="1">
      <alignment horizontal="right"/>
    </xf>
    <xf numFmtId="0" fontId="0" fillId="0" borderId="32" xfId="0" applyBorder="1"/>
    <xf numFmtId="0" fontId="0" fillId="0" borderId="10" xfId="0" applyBorder="1"/>
    <xf numFmtId="10" fontId="0" fillId="0" borderId="11" xfId="0" applyNumberFormat="1" applyBorder="1"/>
    <xf numFmtId="3" fontId="0" fillId="0" borderId="16" xfId="0" applyNumberFormat="1" applyFill="1" applyBorder="1" applyAlignment="1">
      <alignment horizontal="right"/>
    </xf>
    <xf numFmtId="3" fontId="0" fillId="0" borderId="27" xfId="0" applyNumberFormat="1" applyBorder="1"/>
    <xf numFmtId="0" fontId="0" fillId="0" borderId="23" xfId="0" applyBorder="1" applyAlignment="1">
      <alignment horizontal="center"/>
    </xf>
    <xf numFmtId="0" fontId="0" fillId="4" borderId="44" xfId="0" applyFill="1" applyBorder="1"/>
    <xf numFmtId="1" fontId="0" fillId="0" borderId="6" xfId="0" applyNumberFormat="1" applyBorder="1"/>
    <xf numFmtId="0" fontId="0" fillId="0" borderId="42" xfId="0" applyBorder="1" applyAlignment="1">
      <alignment horizontal="right"/>
    </xf>
    <xf numFmtId="0" fontId="1" fillId="0" borderId="69" xfId="0" applyFont="1" applyBorder="1" applyAlignment="1">
      <alignment horizontal="left"/>
    </xf>
    <xf numFmtId="10" fontId="0" fillId="0" borderId="14" xfId="0" applyNumberFormat="1" applyBorder="1" applyAlignment="1">
      <alignment horizontal="right"/>
    </xf>
    <xf numFmtId="0" fontId="1" fillId="0" borderId="41" xfId="0" applyFont="1" applyFill="1" applyBorder="1"/>
    <xf numFmtId="0" fontId="1" fillId="0" borderId="67" xfId="0" applyFont="1" applyFill="1" applyBorder="1"/>
    <xf numFmtId="0" fontId="1" fillId="0" borderId="63" xfId="0" applyFont="1" applyFill="1" applyBorder="1" applyAlignment="1">
      <alignment horizontal="left"/>
    </xf>
    <xf numFmtId="0" fontId="1" fillId="0" borderId="39" xfId="0" applyFont="1" applyFill="1" applyBorder="1" applyAlignment="1">
      <alignment horizontal="left"/>
    </xf>
    <xf numFmtId="0" fontId="1" fillId="0" borderId="64" xfId="0" applyFont="1" applyFill="1" applyBorder="1" applyAlignment="1">
      <alignment horizontal="right"/>
    </xf>
    <xf numFmtId="0" fontId="1" fillId="0" borderId="55" xfId="0" applyFont="1" applyFill="1" applyBorder="1"/>
    <xf numFmtId="0" fontId="1" fillId="0" borderId="53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5"/>
  <sheetViews>
    <sheetView tabSelected="1" workbookViewId="0">
      <selection activeCell="L17" sqref="L17"/>
    </sheetView>
  </sheetViews>
  <sheetFormatPr defaultRowHeight="13.2" x14ac:dyDescent="0.25"/>
  <sheetData>
    <row r="1" spans="1:9" x14ac:dyDescent="0.25">
      <c r="A1" s="5" t="s">
        <v>54</v>
      </c>
    </row>
    <row r="2" spans="1:9" x14ac:dyDescent="0.25">
      <c r="A2" s="57" t="s">
        <v>184</v>
      </c>
    </row>
    <row r="3" spans="1:9" ht="13.8" thickBot="1" x14ac:dyDescent="0.3">
      <c r="A3" s="2"/>
      <c r="B3" s="2"/>
      <c r="C3" s="2"/>
      <c r="D3" s="2"/>
      <c r="E3" s="2"/>
      <c r="F3" s="2"/>
      <c r="G3" s="4"/>
    </row>
    <row r="4" spans="1:9" ht="13.8" thickTop="1" x14ac:dyDescent="0.25">
      <c r="A4" s="17" t="s">
        <v>17</v>
      </c>
      <c r="B4" s="18"/>
      <c r="C4" s="18"/>
      <c r="D4" s="18"/>
      <c r="E4" s="19" t="s">
        <v>0</v>
      </c>
      <c r="F4" s="19" t="s">
        <v>2</v>
      </c>
      <c r="G4" s="54" t="s">
        <v>18</v>
      </c>
    </row>
    <row r="5" spans="1:9" ht="13.8" thickBot="1" x14ac:dyDescent="0.3">
      <c r="A5" s="20"/>
      <c r="B5" s="21"/>
      <c r="C5" s="21"/>
      <c r="D5" s="21"/>
      <c r="E5" s="22"/>
      <c r="F5" s="22" t="s">
        <v>1</v>
      </c>
      <c r="G5" s="55" t="s">
        <v>3</v>
      </c>
    </row>
    <row r="6" spans="1:9" ht="13.8" thickTop="1" x14ac:dyDescent="0.25">
      <c r="A6" s="32" t="s">
        <v>19</v>
      </c>
      <c r="B6" s="29"/>
      <c r="C6" s="29"/>
      <c r="D6" s="29"/>
      <c r="E6" s="12" t="s">
        <v>20</v>
      </c>
      <c r="F6" s="159">
        <v>7</v>
      </c>
      <c r="G6" s="166" t="s">
        <v>160</v>
      </c>
      <c r="H6" s="57"/>
      <c r="I6" s="100"/>
    </row>
    <row r="7" spans="1:9" x14ac:dyDescent="0.25">
      <c r="A7" s="33"/>
      <c r="B7" s="31"/>
      <c r="C7" s="31"/>
      <c r="D7" s="31"/>
      <c r="E7" s="35" t="s">
        <v>7</v>
      </c>
      <c r="F7" s="160">
        <f>SUM(F6)</f>
        <v>7</v>
      </c>
      <c r="G7" s="161" t="s">
        <v>175</v>
      </c>
      <c r="H7" s="57"/>
    </row>
    <row r="8" spans="1:9" x14ac:dyDescent="0.25">
      <c r="A8" s="34" t="s">
        <v>8</v>
      </c>
      <c r="B8" s="6"/>
      <c r="C8" s="6"/>
      <c r="D8" s="6"/>
      <c r="E8" s="13" t="s">
        <v>5</v>
      </c>
      <c r="F8" s="152">
        <v>7</v>
      </c>
      <c r="G8" s="167" t="s">
        <v>161</v>
      </c>
      <c r="H8" s="57"/>
    </row>
    <row r="9" spans="1:9" x14ac:dyDescent="0.25">
      <c r="A9" s="28"/>
      <c r="B9" s="3"/>
      <c r="C9" s="3"/>
      <c r="D9" s="1"/>
      <c r="E9" s="14" t="s">
        <v>4</v>
      </c>
      <c r="F9" s="9">
        <v>33</v>
      </c>
      <c r="G9" s="162" t="s">
        <v>204</v>
      </c>
      <c r="H9" s="57"/>
    </row>
    <row r="10" spans="1:9" x14ac:dyDescent="0.25">
      <c r="A10" s="28"/>
      <c r="B10" s="3"/>
      <c r="C10" s="3"/>
      <c r="D10" s="1"/>
      <c r="E10" s="65" t="s">
        <v>20</v>
      </c>
      <c r="F10" s="9">
        <v>1</v>
      </c>
      <c r="G10" s="162" t="s">
        <v>67</v>
      </c>
      <c r="H10" s="57"/>
    </row>
    <row r="11" spans="1:9" x14ac:dyDescent="0.25">
      <c r="A11" s="28"/>
      <c r="B11" s="3"/>
      <c r="C11" s="3"/>
      <c r="D11" s="1"/>
      <c r="E11" s="65" t="s">
        <v>9</v>
      </c>
      <c r="F11" s="9">
        <v>2</v>
      </c>
      <c r="G11" s="162" t="s">
        <v>60</v>
      </c>
      <c r="H11" s="57"/>
    </row>
    <row r="12" spans="1:9" x14ac:dyDescent="0.25">
      <c r="A12" s="28"/>
      <c r="B12" s="3"/>
      <c r="C12" s="3"/>
      <c r="D12" s="1"/>
      <c r="E12" s="65" t="s">
        <v>116</v>
      </c>
      <c r="F12" s="9">
        <v>6</v>
      </c>
      <c r="G12" s="162" t="s">
        <v>67</v>
      </c>
      <c r="H12" s="57"/>
    </row>
    <row r="13" spans="1:9" x14ac:dyDescent="0.25">
      <c r="A13" s="28"/>
      <c r="B13" s="3"/>
      <c r="C13" s="3"/>
      <c r="D13" s="1"/>
      <c r="E13" s="36" t="s">
        <v>7</v>
      </c>
      <c r="F13" s="49">
        <f>SUM(F8:F12)</f>
        <v>49</v>
      </c>
      <c r="G13" s="58" t="s">
        <v>208</v>
      </c>
      <c r="H13" s="57"/>
    </row>
    <row r="14" spans="1:9" x14ac:dyDescent="0.25">
      <c r="A14" s="64" t="s">
        <v>10</v>
      </c>
      <c r="B14" s="3"/>
      <c r="C14" s="3"/>
      <c r="D14" s="1"/>
      <c r="E14" s="65" t="s">
        <v>5</v>
      </c>
      <c r="F14" s="9">
        <v>2</v>
      </c>
      <c r="G14" s="162" t="s">
        <v>60</v>
      </c>
      <c r="H14" s="57"/>
    </row>
    <row r="15" spans="1:9" x14ac:dyDescent="0.25">
      <c r="A15" s="28"/>
      <c r="B15" s="3"/>
      <c r="C15" s="3"/>
      <c r="D15" s="1"/>
      <c r="E15" s="14" t="s">
        <v>4</v>
      </c>
      <c r="F15" s="9">
        <v>19</v>
      </c>
      <c r="G15" s="162" t="s">
        <v>182</v>
      </c>
      <c r="H15" s="57"/>
    </row>
    <row r="16" spans="1:9" x14ac:dyDescent="0.25">
      <c r="A16" s="28"/>
      <c r="B16" s="3"/>
      <c r="C16" s="3"/>
      <c r="D16" s="1"/>
      <c r="E16" s="65" t="s">
        <v>20</v>
      </c>
      <c r="F16" s="9">
        <v>1</v>
      </c>
      <c r="G16" s="162" t="s">
        <v>67</v>
      </c>
      <c r="H16" s="57"/>
    </row>
    <row r="17" spans="1:8" x14ac:dyDescent="0.25">
      <c r="A17" s="28"/>
      <c r="B17" s="3"/>
      <c r="C17" s="3"/>
      <c r="D17" s="1"/>
      <c r="E17" s="65" t="s">
        <v>13</v>
      </c>
      <c r="F17" s="9">
        <v>4</v>
      </c>
      <c r="G17" s="162" t="s">
        <v>62</v>
      </c>
      <c r="H17" s="57"/>
    </row>
    <row r="18" spans="1:8" x14ac:dyDescent="0.25">
      <c r="A18" s="28"/>
      <c r="B18" s="3"/>
      <c r="C18" s="3"/>
      <c r="D18" s="1"/>
      <c r="E18" s="65" t="s">
        <v>14</v>
      </c>
      <c r="F18" s="9">
        <v>4.5</v>
      </c>
      <c r="G18" s="162" t="s">
        <v>160</v>
      </c>
      <c r="H18" s="57"/>
    </row>
    <row r="19" spans="1:8" x14ac:dyDescent="0.25">
      <c r="A19" s="28"/>
      <c r="B19" s="3"/>
      <c r="C19" s="3"/>
      <c r="D19" s="1"/>
      <c r="E19" s="65" t="s">
        <v>73</v>
      </c>
      <c r="F19" s="9">
        <v>1</v>
      </c>
      <c r="G19" s="162" t="s">
        <v>67</v>
      </c>
      <c r="H19" s="57"/>
    </row>
    <row r="20" spans="1:8" x14ac:dyDescent="0.25">
      <c r="A20" s="28"/>
      <c r="B20" s="3"/>
      <c r="C20" s="3"/>
      <c r="D20" s="1"/>
      <c r="E20" s="65" t="s">
        <v>9</v>
      </c>
      <c r="F20" s="9">
        <v>6</v>
      </c>
      <c r="G20" s="162" t="s">
        <v>67</v>
      </c>
      <c r="H20" s="57"/>
    </row>
    <row r="21" spans="1:8" x14ac:dyDescent="0.25">
      <c r="A21" s="28"/>
      <c r="B21" s="3"/>
      <c r="C21" s="3"/>
      <c r="D21" s="1"/>
      <c r="E21" s="36" t="s">
        <v>7</v>
      </c>
      <c r="F21" s="49">
        <f>SUM(F14:F20)</f>
        <v>37.5</v>
      </c>
      <c r="G21" s="58" t="s">
        <v>183</v>
      </c>
      <c r="H21" s="57"/>
    </row>
    <row r="22" spans="1:8" x14ac:dyDescent="0.25">
      <c r="A22" s="64" t="s">
        <v>131</v>
      </c>
      <c r="B22" s="3"/>
      <c r="C22" s="3"/>
      <c r="D22" s="1"/>
      <c r="E22" s="65" t="s">
        <v>25</v>
      </c>
      <c r="F22" s="9">
        <v>1</v>
      </c>
      <c r="G22" s="162" t="s">
        <v>67</v>
      </c>
      <c r="H22" s="57"/>
    </row>
    <row r="23" spans="1:8" x14ac:dyDescent="0.25">
      <c r="A23" s="64"/>
      <c r="B23" s="3"/>
      <c r="C23" s="3"/>
      <c r="D23" s="1"/>
      <c r="E23" s="65" t="s">
        <v>20</v>
      </c>
      <c r="F23" s="9">
        <v>1</v>
      </c>
      <c r="G23" s="162" t="s">
        <v>67</v>
      </c>
      <c r="H23" s="57"/>
    </row>
    <row r="24" spans="1:8" x14ac:dyDescent="0.25">
      <c r="A24" s="64"/>
      <c r="B24" s="3"/>
      <c r="C24" s="3"/>
      <c r="D24" s="1"/>
      <c r="E24" s="112" t="s">
        <v>7</v>
      </c>
      <c r="F24" s="49">
        <f>SUM(F22:F23)</f>
        <v>2</v>
      </c>
      <c r="G24" s="58" t="s">
        <v>154</v>
      </c>
      <c r="H24" s="57"/>
    </row>
    <row r="25" spans="1:8" x14ac:dyDescent="0.25">
      <c r="A25" s="52" t="s">
        <v>21</v>
      </c>
      <c r="B25" s="3"/>
      <c r="C25" s="3"/>
      <c r="D25" s="1"/>
      <c r="E25" s="30" t="s">
        <v>24</v>
      </c>
      <c r="F25" s="9">
        <v>1</v>
      </c>
      <c r="G25" s="162" t="s">
        <v>67</v>
      </c>
      <c r="H25" s="57"/>
    </row>
    <row r="26" spans="1:8" x14ac:dyDescent="0.25">
      <c r="A26" s="28"/>
      <c r="B26" s="3"/>
      <c r="C26" s="3"/>
      <c r="D26" s="1"/>
      <c r="E26" s="30" t="s">
        <v>25</v>
      </c>
      <c r="F26" s="9">
        <v>12</v>
      </c>
      <c r="G26" s="162" t="s">
        <v>161</v>
      </c>
      <c r="H26" s="57"/>
    </row>
    <row r="27" spans="1:8" x14ac:dyDescent="0.25">
      <c r="A27" s="28"/>
      <c r="B27" s="3"/>
      <c r="C27" s="3"/>
      <c r="D27" s="1"/>
      <c r="E27" s="36" t="s">
        <v>7</v>
      </c>
      <c r="F27" s="49">
        <f>SUM(F25:F26)</f>
        <v>13</v>
      </c>
      <c r="G27" s="58" t="s">
        <v>162</v>
      </c>
      <c r="H27" s="57"/>
    </row>
    <row r="28" spans="1:8" x14ac:dyDescent="0.25">
      <c r="A28" s="28" t="s">
        <v>11</v>
      </c>
      <c r="B28" s="3"/>
      <c r="C28" s="3"/>
      <c r="D28" s="1"/>
      <c r="E28" s="14" t="s">
        <v>20</v>
      </c>
      <c r="F28" s="9">
        <v>14</v>
      </c>
      <c r="G28" s="162" t="s">
        <v>161</v>
      </c>
      <c r="H28" s="57"/>
    </row>
    <row r="29" spans="1:8" x14ac:dyDescent="0.25">
      <c r="A29" s="28"/>
      <c r="B29" s="3"/>
      <c r="C29" s="3"/>
      <c r="D29" s="1"/>
      <c r="E29" s="36" t="s">
        <v>7</v>
      </c>
      <c r="F29" s="49">
        <f>SUM(F28:F28)</f>
        <v>14</v>
      </c>
      <c r="G29" s="58" t="s">
        <v>162</v>
      </c>
      <c r="H29" s="57"/>
    </row>
    <row r="30" spans="1:8" x14ac:dyDescent="0.25">
      <c r="A30" s="64" t="s">
        <v>174</v>
      </c>
      <c r="B30" s="3"/>
      <c r="C30" s="3"/>
      <c r="D30" s="1"/>
      <c r="E30" s="65" t="s">
        <v>25</v>
      </c>
      <c r="F30" s="9">
        <v>1</v>
      </c>
      <c r="G30" s="162" t="s">
        <v>67</v>
      </c>
      <c r="H30" s="57"/>
    </row>
    <row r="31" spans="1:8" x14ac:dyDescent="0.25">
      <c r="A31" s="28"/>
      <c r="B31" s="3"/>
      <c r="C31" s="3"/>
      <c r="D31" s="1"/>
      <c r="E31" s="112" t="s">
        <v>7</v>
      </c>
      <c r="F31" s="49">
        <f>SUM(F30)</f>
        <v>1</v>
      </c>
      <c r="G31" s="58" t="s">
        <v>132</v>
      </c>
      <c r="H31" s="57"/>
    </row>
    <row r="32" spans="1:8" x14ac:dyDescent="0.25">
      <c r="A32" s="64" t="s">
        <v>115</v>
      </c>
      <c r="B32" s="3"/>
      <c r="C32" s="3"/>
      <c r="D32" s="1"/>
      <c r="E32" s="65" t="s">
        <v>116</v>
      </c>
      <c r="F32" s="9">
        <v>22</v>
      </c>
      <c r="G32" s="162" t="s">
        <v>60</v>
      </c>
      <c r="H32" s="57"/>
    </row>
    <row r="33" spans="1:8" x14ac:dyDescent="0.25">
      <c r="A33" s="28"/>
      <c r="B33" s="3"/>
      <c r="C33" s="3"/>
      <c r="D33" s="1"/>
      <c r="E33" s="112" t="s">
        <v>7</v>
      </c>
      <c r="F33" s="49">
        <f>SUM(F32)</f>
        <v>22</v>
      </c>
      <c r="G33" s="58" t="s">
        <v>154</v>
      </c>
      <c r="H33" s="57"/>
    </row>
    <row r="34" spans="1:8" x14ac:dyDescent="0.25">
      <c r="A34" s="64" t="s">
        <v>12</v>
      </c>
      <c r="B34" s="3"/>
      <c r="C34" s="3"/>
      <c r="D34" s="1"/>
      <c r="E34" s="65" t="s">
        <v>5</v>
      </c>
      <c r="F34" s="9">
        <v>1</v>
      </c>
      <c r="G34" s="162" t="s">
        <v>67</v>
      </c>
      <c r="H34" s="57"/>
    </row>
    <row r="35" spans="1:8" x14ac:dyDescent="0.25">
      <c r="A35" s="28"/>
      <c r="B35" s="3"/>
      <c r="C35" s="3"/>
      <c r="D35" s="1"/>
      <c r="E35" s="14" t="s">
        <v>13</v>
      </c>
      <c r="F35" s="9">
        <v>8</v>
      </c>
      <c r="G35" s="162" t="s">
        <v>205</v>
      </c>
      <c r="H35" s="57"/>
    </row>
    <row r="36" spans="1:8" x14ac:dyDescent="0.25">
      <c r="A36" s="28"/>
      <c r="B36" s="3"/>
      <c r="C36" s="3"/>
      <c r="D36" s="1"/>
      <c r="E36" s="14" t="s">
        <v>14</v>
      </c>
      <c r="F36" s="9">
        <v>16</v>
      </c>
      <c r="G36" s="162" t="s">
        <v>161</v>
      </c>
      <c r="H36" s="57"/>
    </row>
    <row r="37" spans="1:8" x14ac:dyDescent="0.25">
      <c r="A37" s="28"/>
      <c r="B37" s="3"/>
      <c r="C37" s="3"/>
      <c r="D37" s="1"/>
      <c r="E37" s="14" t="s">
        <v>9</v>
      </c>
      <c r="F37" s="9">
        <v>6</v>
      </c>
      <c r="G37" s="162" t="s">
        <v>62</v>
      </c>
      <c r="H37" s="57"/>
    </row>
    <row r="38" spans="1:8" x14ac:dyDescent="0.25">
      <c r="A38" s="28"/>
      <c r="B38" s="3"/>
      <c r="C38" s="3"/>
      <c r="D38" s="1"/>
      <c r="E38" s="36" t="s">
        <v>7</v>
      </c>
      <c r="F38" s="49">
        <f>SUM(F34:F37)</f>
        <v>31</v>
      </c>
      <c r="G38" s="58" t="s">
        <v>183</v>
      </c>
      <c r="H38" s="57"/>
    </row>
    <row r="39" spans="1:8" x14ac:dyDescent="0.25">
      <c r="A39" s="64" t="s">
        <v>15</v>
      </c>
      <c r="B39" s="3"/>
      <c r="C39" s="3"/>
      <c r="D39" s="1"/>
      <c r="E39" s="65" t="s">
        <v>6</v>
      </c>
      <c r="F39" s="9">
        <v>15</v>
      </c>
      <c r="G39" s="162" t="s">
        <v>205</v>
      </c>
      <c r="H39" s="57"/>
    </row>
    <row r="40" spans="1:8" x14ac:dyDescent="0.25">
      <c r="A40" s="64"/>
      <c r="B40" s="3"/>
      <c r="C40" s="3"/>
      <c r="D40" s="1"/>
      <c r="E40" s="65" t="s">
        <v>116</v>
      </c>
      <c r="F40" s="9">
        <v>2</v>
      </c>
      <c r="G40" s="162" t="s">
        <v>67</v>
      </c>
      <c r="H40" s="57"/>
    </row>
    <row r="41" spans="1:8" x14ac:dyDescent="0.25">
      <c r="A41" s="28"/>
      <c r="B41" s="3"/>
      <c r="C41" s="3"/>
      <c r="D41" s="1"/>
      <c r="E41" s="36" t="s">
        <v>7</v>
      </c>
      <c r="F41" s="49">
        <f>SUM(F39:F40)</f>
        <v>17</v>
      </c>
      <c r="G41" s="58" t="s">
        <v>206</v>
      </c>
      <c r="H41" s="57"/>
    </row>
    <row r="42" spans="1:8" x14ac:dyDescent="0.25">
      <c r="A42" s="64" t="s">
        <v>16</v>
      </c>
      <c r="B42" s="3"/>
      <c r="C42" s="3"/>
      <c r="D42" s="1"/>
      <c r="E42" s="65" t="s">
        <v>6</v>
      </c>
      <c r="F42" s="9">
        <v>1</v>
      </c>
      <c r="G42" s="162" t="s">
        <v>67</v>
      </c>
      <c r="H42" s="57"/>
    </row>
    <row r="43" spans="1:8" x14ac:dyDescent="0.25">
      <c r="A43" s="28"/>
      <c r="B43" s="3"/>
      <c r="C43" s="3"/>
      <c r="D43" s="1"/>
      <c r="E43" s="36" t="s">
        <v>7</v>
      </c>
      <c r="F43" s="50">
        <f>SUM(F42:F42)</f>
        <v>1</v>
      </c>
      <c r="G43" s="58" t="s">
        <v>132</v>
      </c>
      <c r="H43" s="57"/>
    </row>
    <row r="44" spans="1:8" x14ac:dyDescent="0.25">
      <c r="A44" s="64" t="s">
        <v>69</v>
      </c>
      <c r="B44" s="3"/>
      <c r="C44" s="3"/>
      <c r="D44" s="1"/>
      <c r="E44" s="65" t="s">
        <v>24</v>
      </c>
      <c r="F44" s="138">
        <v>6</v>
      </c>
      <c r="G44" s="162" t="s">
        <v>67</v>
      </c>
      <c r="H44" s="57"/>
    </row>
    <row r="45" spans="1:8" x14ac:dyDescent="0.25">
      <c r="A45" s="64"/>
      <c r="B45" s="3"/>
      <c r="C45" s="3"/>
      <c r="D45" s="1"/>
      <c r="E45" s="14" t="s">
        <v>25</v>
      </c>
      <c r="F45" s="9">
        <v>23</v>
      </c>
      <c r="G45" s="162" t="s">
        <v>62</v>
      </c>
      <c r="H45" s="57"/>
    </row>
    <row r="46" spans="1:8" ht="13.8" thickBot="1" x14ac:dyDescent="0.3">
      <c r="A46" s="28"/>
      <c r="B46" s="3"/>
      <c r="C46" s="3"/>
      <c r="D46" s="1"/>
      <c r="E46" s="36" t="s">
        <v>7</v>
      </c>
      <c r="F46" s="49">
        <f>SUM(F44:F45)</f>
        <v>29</v>
      </c>
      <c r="G46" s="58" t="s">
        <v>207</v>
      </c>
      <c r="H46" s="57"/>
    </row>
    <row r="47" spans="1:8" ht="14.4" thickTop="1" thickBot="1" x14ac:dyDescent="0.3">
      <c r="A47" s="23" t="s">
        <v>7</v>
      </c>
      <c r="B47" s="24"/>
      <c r="C47" s="24"/>
      <c r="D47" s="25"/>
      <c r="E47" s="26"/>
      <c r="F47" s="113">
        <f>SUM(F7+F13+F21+F24+F27+F29+F33+F38+F41+F43+F46)</f>
        <v>222.5</v>
      </c>
      <c r="G47" s="69" t="s">
        <v>209</v>
      </c>
      <c r="H47" s="57"/>
    </row>
    <row r="48" spans="1:8" ht="13.8" thickTop="1" x14ac:dyDescent="0.25">
      <c r="A48" s="2"/>
      <c r="B48" s="2"/>
      <c r="C48" s="2"/>
      <c r="D48" s="2"/>
      <c r="E48" s="2"/>
      <c r="F48" s="2"/>
      <c r="G48" s="4"/>
    </row>
    <row r="49" spans="1:1" x14ac:dyDescent="0.25">
      <c r="A49" t="s">
        <v>22</v>
      </c>
    </row>
    <row r="50" spans="1:1" x14ac:dyDescent="0.25">
      <c r="A50" s="16" t="s">
        <v>56</v>
      </c>
    </row>
    <row r="51" spans="1:1" x14ac:dyDescent="0.25">
      <c r="A51" s="51" t="s">
        <v>57</v>
      </c>
    </row>
    <row r="52" spans="1:1" x14ac:dyDescent="0.25">
      <c r="A52" s="51" t="s">
        <v>58</v>
      </c>
    </row>
    <row r="53" spans="1:1" x14ac:dyDescent="0.25">
      <c r="A53" t="s">
        <v>23</v>
      </c>
    </row>
    <row r="54" spans="1:1" x14ac:dyDescent="0.25">
      <c r="A54" s="57" t="s">
        <v>210</v>
      </c>
    </row>
    <row r="55" spans="1:1" x14ac:dyDescent="0.25">
      <c r="A55" s="57" t="s">
        <v>70</v>
      </c>
    </row>
  </sheetData>
  <phoneticPr fontId="2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22"/>
  <sheetViews>
    <sheetView topLeftCell="A88" workbookViewId="0">
      <selection activeCell="B119" sqref="B119"/>
    </sheetView>
  </sheetViews>
  <sheetFormatPr defaultRowHeight="13.2" x14ac:dyDescent="0.25"/>
  <sheetData>
    <row r="1" spans="1:5" x14ac:dyDescent="0.25">
      <c r="A1" s="5" t="s">
        <v>65</v>
      </c>
    </row>
    <row r="2" spans="1:5" x14ac:dyDescent="0.25">
      <c r="A2" s="5" t="s">
        <v>55</v>
      </c>
    </row>
    <row r="3" spans="1:5" x14ac:dyDescent="0.25">
      <c r="A3" s="57" t="s">
        <v>184</v>
      </c>
    </row>
    <row r="4" spans="1:5" ht="13.8" thickBot="1" x14ac:dyDescent="0.3"/>
    <row r="5" spans="1:5" ht="14.4" thickTop="1" thickBot="1" x14ac:dyDescent="0.3">
      <c r="A5" s="46" t="s">
        <v>26</v>
      </c>
      <c r="B5" s="47" t="s">
        <v>35</v>
      </c>
      <c r="C5" s="47" t="s">
        <v>0</v>
      </c>
      <c r="D5" s="48" t="s">
        <v>45</v>
      </c>
      <c r="E5" s="136"/>
    </row>
    <row r="6" spans="1:5" ht="13.8" thickTop="1" x14ac:dyDescent="0.25">
      <c r="A6" s="181" t="s">
        <v>42</v>
      </c>
      <c r="B6" s="182" t="s">
        <v>128</v>
      </c>
      <c r="C6" s="182" t="s">
        <v>20</v>
      </c>
      <c r="D6" s="183">
        <v>1</v>
      </c>
      <c r="E6" s="100"/>
    </row>
    <row r="7" spans="1:5" x14ac:dyDescent="0.25">
      <c r="A7" s="158" t="s">
        <v>42</v>
      </c>
      <c r="B7" s="157" t="s">
        <v>122</v>
      </c>
      <c r="C7" s="157" t="s">
        <v>20</v>
      </c>
      <c r="D7" s="53">
        <v>1</v>
      </c>
      <c r="E7" s="100"/>
    </row>
    <row r="8" spans="1:5" x14ac:dyDescent="0.25">
      <c r="A8" s="8" t="s">
        <v>42</v>
      </c>
      <c r="B8" s="9" t="s">
        <v>100</v>
      </c>
      <c r="C8" s="9" t="s">
        <v>20</v>
      </c>
      <c r="D8" s="15">
        <v>3</v>
      </c>
      <c r="E8" s="100"/>
    </row>
    <row r="9" spans="1:5" ht="13.8" thickBot="1" x14ac:dyDescent="0.3">
      <c r="A9" s="129" t="s">
        <v>42</v>
      </c>
      <c r="B9" s="101" t="s">
        <v>152</v>
      </c>
      <c r="C9" s="101" t="s">
        <v>20</v>
      </c>
      <c r="D9" s="130">
        <v>2</v>
      </c>
      <c r="E9" s="100"/>
    </row>
    <row r="10" spans="1:5" ht="14.4" thickTop="1" thickBot="1" x14ac:dyDescent="0.3">
      <c r="A10" s="56" t="s">
        <v>46</v>
      </c>
      <c r="B10" s="41"/>
      <c r="C10" s="41"/>
      <c r="D10" s="42">
        <f>SUM(D6:D9)</f>
        <v>7</v>
      </c>
    </row>
    <row r="11" spans="1:5" ht="13.8" thickTop="1" x14ac:dyDescent="0.25">
      <c r="A11" s="60" t="s">
        <v>36</v>
      </c>
      <c r="B11" s="61" t="s">
        <v>185</v>
      </c>
      <c r="C11" s="61" t="s">
        <v>4</v>
      </c>
      <c r="D11" s="184">
        <v>1</v>
      </c>
    </row>
    <row r="12" spans="1:5" x14ac:dyDescent="0.25">
      <c r="A12" s="10" t="s">
        <v>36</v>
      </c>
      <c r="B12" s="11" t="s">
        <v>164</v>
      </c>
      <c r="C12" s="11" t="s">
        <v>4</v>
      </c>
      <c r="D12" s="68">
        <v>1</v>
      </c>
    </row>
    <row r="13" spans="1:5" x14ac:dyDescent="0.25">
      <c r="A13" s="10" t="s">
        <v>36</v>
      </c>
      <c r="B13" s="11" t="s">
        <v>143</v>
      </c>
      <c r="C13" s="11" t="s">
        <v>5</v>
      </c>
      <c r="D13" s="68">
        <v>1</v>
      </c>
    </row>
    <row r="14" spans="1:5" x14ac:dyDescent="0.25">
      <c r="A14" s="10" t="s">
        <v>36</v>
      </c>
      <c r="B14" s="11" t="s">
        <v>143</v>
      </c>
      <c r="C14" s="11" t="s">
        <v>4</v>
      </c>
      <c r="D14" s="68">
        <v>4</v>
      </c>
    </row>
    <row r="15" spans="1:5" x14ac:dyDescent="0.25">
      <c r="A15" s="10" t="s">
        <v>36</v>
      </c>
      <c r="B15" s="11" t="s">
        <v>203</v>
      </c>
      <c r="C15" s="11" t="s">
        <v>116</v>
      </c>
      <c r="D15" s="68">
        <v>6</v>
      </c>
    </row>
    <row r="16" spans="1:5" x14ac:dyDescent="0.25">
      <c r="A16" s="10" t="s">
        <v>36</v>
      </c>
      <c r="B16" s="11" t="s">
        <v>110</v>
      </c>
      <c r="C16" s="11" t="s">
        <v>4</v>
      </c>
      <c r="D16" s="68">
        <v>1</v>
      </c>
    </row>
    <row r="17" spans="1:4" x14ac:dyDescent="0.25">
      <c r="A17" s="10" t="s">
        <v>36</v>
      </c>
      <c r="B17" s="11" t="s">
        <v>135</v>
      </c>
      <c r="C17" s="11" t="s">
        <v>5</v>
      </c>
      <c r="D17" s="68">
        <v>1</v>
      </c>
    </row>
    <row r="18" spans="1:4" x14ac:dyDescent="0.25">
      <c r="A18" s="10" t="s">
        <v>36</v>
      </c>
      <c r="B18" s="11" t="s">
        <v>135</v>
      </c>
      <c r="C18" s="11" t="s">
        <v>4</v>
      </c>
      <c r="D18" s="68">
        <v>1</v>
      </c>
    </row>
    <row r="19" spans="1:4" x14ac:dyDescent="0.25">
      <c r="A19" s="10" t="s">
        <v>36</v>
      </c>
      <c r="B19" s="11" t="s">
        <v>102</v>
      </c>
      <c r="C19" s="11" t="s">
        <v>4</v>
      </c>
      <c r="D19" s="68">
        <v>1</v>
      </c>
    </row>
    <row r="20" spans="1:4" x14ac:dyDescent="0.25">
      <c r="A20" s="8" t="s">
        <v>36</v>
      </c>
      <c r="B20" s="9" t="s">
        <v>96</v>
      </c>
      <c r="C20" s="9" t="s">
        <v>5</v>
      </c>
      <c r="D20" s="53">
        <v>1</v>
      </c>
    </row>
    <row r="21" spans="1:4" x14ac:dyDescent="0.25">
      <c r="A21" s="8" t="s">
        <v>36</v>
      </c>
      <c r="B21" s="9" t="s">
        <v>96</v>
      </c>
      <c r="C21" s="9" t="s">
        <v>4</v>
      </c>
      <c r="D21" s="53">
        <v>2</v>
      </c>
    </row>
    <row r="22" spans="1:4" x14ac:dyDescent="0.25">
      <c r="A22" s="8" t="s">
        <v>36</v>
      </c>
      <c r="B22" s="9" t="s">
        <v>96</v>
      </c>
      <c r="C22" s="9" t="s">
        <v>9</v>
      </c>
      <c r="D22" s="53">
        <v>1</v>
      </c>
    </row>
    <row r="23" spans="1:4" x14ac:dyDescent="0.25">
      <c r="A23" s="8" t="s">
        <v>36</v>
      </c>
      <c r="B23" s="9" t="s">
        <v>136</v>
      </c>
      <c r="C23" s="9" t="s">
        <v>5</v>
      </c>
      <c r="D23" s="53">
        <v>1</v>
      </c>
    </row>
    <row r="24" spans="1:4" x14ac:dyDescent="0.25">
      <c r="A24" s="8" t="s">
        <v>36</v>
      </c>
      <c r="B24" s="9" t="s">
        <v>136</v>
      </c>
      <c r="C24" s="9" t="s">
        <v>4</v>
      </c>
      <c r="D24" s="53">
        <v>2</v>
      </c>
    </row>
    <row r="25" spans="1:4" x14ac:dyDescent="0.25">
      <c r="A25" s="8" t="s">
        <v>36</v>
      </c>
      <c r="B25" s="9" t="s">
        <v>71</v>
      </c>
      <c r="C25" s="9" t="s">
        <v>4</v>
      </c>
      <c r="D25" s="53">
        <v>3</v>
      </c>
    </row>
    <row r="26" spans="1:4" x14ac:dyDescent="0.25">
      <c r="A26" s="8" t="s">
        <v>36</v>
      </c>
      <c r="B26" s="9" t="s">
        <v>71</v>
      </c>
      <c r="C26" s="9" t="s">
        <v>9</v>
      </c>
      <c r="D26" s="53">
        <v>1</v>
      </c>
    </row>
    <row r="27" spans="1:4" x14ac:dyDescent="0.25">
      <c r="A27" s="8" t="s">
        <v>36</v>
      </c>
      <c r="B27" s="9" t="s">
        <v>103</v>
      </c>
      <c r="C27" s="9" t="s">
        <v>4</v>
      </c>
      <c r="D27" s="53">
        <v>2</v>
      </c>
    </row>
    <row r="28" spans="1:4" x14ac:dyDescent="0.25">
      <c r="A28" s="8" t="s">
        <v>36</v>
      </c>
      <c r="B28" s="9" t="s">
        <v>37</v>
      </c>
      <c r="C28" s="9" t="s">
        <v>4</v>
      </c>
      <c r="D28" s="15">
        <v>1</v>
      </c>
    </row>
    <row r="29" spans="1:4" x14ac:dyDescent="0.25">
      <c r="A29" s="8" t="s">
        <v>36</v>
      </c>
      <c r="B29" s="9" t="s">
        <v>192</v>
      </c>
      <c r="C29" s="9" t="s">
        <v>20</v>
      </c>
      <c r="D29" s="15">
        <v>1</v>
      </c>
    </row>
    <row r="30" spans="1:4" x14ac:dyDescent="0.25">
      <c r="A30" s="8" t="s">
        <v>36</v>
      </c>
      <c r="B30" s="9" t="s">
        <v>159</v>
      </c>
      <c r="C30" s="9" t="s">
        <v>4</v>
      </c>
      <c r="D30" s="15">
        <v>1</v>
      </c>
    </row>
    <row r="31" spans="1:4" x14ac:dyDescent="0.25">
      <c r="A31" s="8" t="s">
        <v>36</v>
      </c>
      <c r="B31" s="9" t="s">
        <v>186</v>
      </c>
      <c r="C31" s="9" t="s">
        <v>4</v>
      </c>
      <c r="D31" s="15">
        <v>2</v>
      </c>
    </row>
    <row r="32" spans="1:4" x14ac:dyDescent="0.25">
      <c r="A32" s="8" t="s">
        <v>36</v>
      </c>
      <c r="B32" s="9" t="s">
        <v>111</v>
      </c>
      <c r="C32" s="9" t="s">
        <v>5</v>
      </c>
      <c r="D32" s="15">
        <v>1</v>
      </c>
    </row>
    <row r="33" spans="1:4" x14ac:dyDescent="0.25">
      <c r="A33" s="8" t="s">
        <v>36</v>
      </c>
      <c r="B33" s="9" t="s">
        <v>111</v>
      </c>
      <c r="C33" s="9" t="s">
        <v>4</v>
      </c>
      <c r="D33" s="15">
        <v>2</v>
      </c>
    </row>
    <row r="34" spans="1:4" x14ac:dyDescent="0.25">
      <c r="A34" s="8" t="s">
        <v>36</v>
      </c>
      <c r="B34" s="9" t="s">
        <v>38</v>
      </c>
      <c r="C34" s="9" t="s">
        <v>5</v>
      </c>
      <c r="D34" s="15">
        <v>1</v>
      </c>
    </row>
    <row r="35" spans="1:4" x14ac:dyDescent="0.25">
      <c r="A35" s="8" t="s">
        <v>36</v>
      </c>
      <c r="B35" s="9" t="s">
        <v>38</v>
      </c>
      <c r="C35" s="9" t="s">
        <v>4</v>
      </c>
      <c r="D35" s="15">
        <v>8</v>
      </c>
    </row>
    <row r="36" spans="1:4" x14ac:dyDescent="0.25">
      <c r="A36" s="8" t="s">
        <v>36</v>
      </c>
      <c r="B36" s="9" t="s">
        <v>124</v>
      </c>
      <c r="C36" s="9" t="s">
        <v>4</v>
      </c>
      <c r="D36" s="15">
        <v>1</v>
      </c>
    </row>
    <row r="37" spans="1:4" ht="13.8" thickBot="1" x14ac:dyDescent="0.3">
      <c r="A37" s="129" t="s">
        <v>36</v>
      </c>
      <c r="B37" s="101" t="s">
        <v>187</v>
      </c>
      <c r="C37" s="101" t="s">
        <v>5</v>
      </c>
      <c r="D37" s="130">
        <v>1</v>
      </c>
    </row>
    <row r="38" spans="1:4" ht="14.4" thickTop="1" thickBot="1" x14ac:dyDescent="0.3">
      <c r="A38" s="43" t="s">
        <v>47</v>
      </c>
      <c r="B38" s="44"/>
      <c r="C38" s="44"/>
      <c r="D38" s="45">
        <f>SUM(D11:D37)</f>
        <v>49</v>
      </c>
    </row>
    <row r="39" spans="1:4" ht="13.8" thickTop="1" x14ac:dyDescent="0.25">
      <c r="A39" s="60" t="s">
        <v>39</v>
      </c>
      <c r="B39" s="61" t="s">
        <v>104</v>
      </c>
      <c r="C39" s="61" t="s">
        <v>5</v>
      </c>
      <c r="D39" s="184">
        <v>1</v>
      </c>
    </row>
    <row r="40" spans="1:4" x14ac:dyDescent="0.25">
      <c r="A40" s="10" t="s">
        <v>39</v>
      </c>
      <c r="B40" s="11" t="s">
        <v>104</v>
      </c>
      <c r="C40" s="11" t="s">
        <v>4</v>
      </c>
      <c r="D40" s="68">
        <v>2</v>
      </c>
    </row>
    <row r="41" spans="1:4" x14ac:dyDescent="0.25">
      <c r="A41" s="10" t="s">
        <v>39</v>
      </c>
      <c r="B41" s="11" t="s">
        <v>171</v>
      </c>
      <c r="C41" s="11" t="s">
        <v>13</v>
      </c>
      <c r="D41" s="68">
        <v>1</v>
      </c>
    </row>
    <row r="42" spans="1:4" x14ac:dyDescent="0.25">
      <c r="A42" s="10" t="s">
        <v>39</v>
      </c>
      <c r="B42" s="11" t="s">
        <v>177</v>
      </c>
      <c r="C42" s="11" t="s">
        <v>73</v>
      </c>
      <c r="D42" s="68">
        <v>1</v>
      </c>
    </row>
    <row r="43" spans="1:4" x14ac:dyDescent="0.25">
      <c r="A43" s="10" t="s">
        <v>39</v>
      </c>
      <c r="B43" s="11" t="s">
        <v>177</v>
      </c>
      <c r="C43" s="11" t="s">
        <v>9</v>
      </c>
      <c r="D43" s="68">
        <v>6</v>
      </c>
    </row>
    <row r="44" spans="1:4" x14ac:dyDescent="0.25">
      <c r="A44" s="10" t="s">
        <v>39</v>
      </c>
      <c r="B44" s="11" t="s">
        <v>126</v>
      </c>
      <c r="C44" s="11" t="s">
        <v>14</v>
      </c>
      <c r="D44" s="68">
        <v>1</v>
      </c>
    </row>
    <row r="45" spans="1:4" x14ac:dyDescent="0.25">
      <c r="A45" s="10" t="s">
        <v>39</v>
      </c>
      <c r="B45" s="11" t="s">
        <v>141</v>
      </c>
      <c r="C45" s="11" t="s">
        <v>4</v>
      </c>
      <c r="D45" s="68">
        <v>2</v>
      </c>
    </row>
    <row r="46" spans="1:4" x14ac:dyDescent="0.25">
      <c r="A46" s="10" t="s">
        <v>39</v>
      </c>
      <c r="B46" s="11" t="s">
        <v>137</v>
      </c>
      <c r="C46" s="11" t="s">
        <v>4</v>
      </c>
      <c r="D46" s="68">
        <v>1</v>
      </c>
    </row>
    <row r="47" spans="1:4" x14ac:dyDescent="0.25">
      <c r="A47" s="10" t="s">
        <v>39</v>
      </c>
      <c r="B47" s="11" t="s">
        <v>137</v>
      </c>
      <c r="C47" s="11" t="s">
        <v>13</v>
      </c>
      <c r="D47" s="68">
        <v>1</v>
      </c>
    </row>
    <row r="48" spans="1:4" x14ac:dyDescent="0.25">
      <c r="A48" s="10" t="s">
        <v>39</v>
      </c>
      <c r="B48" s="11" t="s">
        <v>188</v>
      </c>
      <c r="C48" s="11" t="s">
        <v>4</v>
      </c>
      <c r="D48" s="68">
        <v>1</v>
      </c>
    </row>
    <row r="49" spans="1:4" x14ac:dyDescent="0.25">
      <c r="A49" s="10" t="s">
        <v>39</v>
      </c>
      <c r="B49" s="11" t="s">
        <v>165</v>
      </c>
      <c r="C49" s="11" t="s">
        <v>4</v>
      </c>
      <c r="D49" s="68">
        <v>1</v>
      </c>
    </row>
    <row r="50" spans="1:4" x14ac:dyDescent="0.25">
      <c r="A50" s="10" t="s">
        <v>39</v>
      </c>
      <c r="B50" s="11" t="s">
        <v>142</v>
      </c>
      <c r="C50" s="11" t="s">
        <v>4</v>
      </c>
      <c r="D50" s="68">
        <v>4</v>
      </c>
    </row>
    <row r="51" spans="1:4" x14ac:dyDescent="0.25">
      <c r="A51" s="10" t="s">
        <v>39</v>
      </c>
      <c r="B51" s="11" t="s">
        <v>59</v>
      </c>
      <c r="C51" s="11" t="s">
        <v>5</v>
      </c>
      <c r="D51" s="68">
        <v>1</v>
      </c>
    </row>
    <row r="52" spans="1:4" x14ac:dyDescent="0.25">
      <c r="A52" s="8" t="s">
        <v>39</v>
      </c>
      <c r="B52" s="9" t="s">
        <v>59</v>
      </c>
      <c r="C52" s="9" t="s">
        <v>4</v>
      </c>
      <c r="D52" s="15">
        <v>2</v>
      </c>
    </row>
    <row r="53" spans="1:4" x14ac:dyDescent="0.25">
      <c r="A53" s="8" t="s">
        <v>39</v>
      </c>
      <c r="B53" s="9" t="s">
        <v>59</v>
      </c>
      <c r="C53" s="9" t="s">
        <v>14</v>
      </c>
      <c r="D53" s="15">
        <v>1</v>
      </c>
    </row>
    <row r="54" spans="1:4" x14ac:dyDescent="0.25">
      <c r="A54" s="8" t="s">
        <v>39</v>
      </c>
      <c r="B54" s="9" t="s">
        <v>179</v>
      </c>
      <c r="C54" s="9" t="s">
        <v>4</v>
      </c>
      <c r="D54" s="15">
        <v>1</v>
      </c>
    </row>
    <row r="55" spans="1:4" x14ac:dyDescent="0.25">
      <c r="A55" s="8" t="s">
        <v>39</v>
      </c>
      <c r="B55" s="9" t="s">
        <v>97</v>
      </c>
      <c r="C55" s="9" t="s">
        <v>4</v>
      </c>
      <c r="D55" s="15">
        <v>3</v>
      </c>
    </row>
    <row r="56" spans="1:4" x14ac:dyDescent="0.25">
      <c r="A56" s="8" t="s">
        <v>39</v>
      </c>
      <c r="B56" s="9" t="s">
        <v>101</v>
      </c>
      <c r="C56" s="9" t="s">
        <v>4</v>
      </c>
      <c r="D56" s="15">
        <v>2</v>
      </c>
    </row>
    <row r="57" spans="1:4" x14ac:dyDescent="0.25">
      <c r="A57" s="8" t="s">
        <v>39</v>
      </c>
      <c r="B57" s="9" t="s">
        <v>101</v>
      </c>
      <c r="C57" s="9" t="s">
        <v>20</v>
      </c>
      <c r="D57" s="15">
        <v>1</v>
      </c>
    </row>
    <row r="58" spans="1:4" x14ac:dyDescent="0.25">
      <c r="A58" s="8" t="s">
        <v>39</v>
      </c>
      <c r="B58" s="9" t="s">
        <v>101</v>
      </c>
      <c r="C58" s="9" t="s">
        <v>13</v>
      </c>
      <c r="D58" s="15">
        <v>2</v>
      </c>
    </row>
    <row r="59" spans="1:4" x14ac:dyDescent="0.25">
      <c r="A59" s="66" t="s">
        <v>39</v>
      </c>
      <c r="B59" s="59" t="s">
        <v>101</v>
      </c>
      <c r="C59" s="59" t="s">
        <v>14</v>
      </c>
      <c r="D59" s="139">
        <v>1.5</v>
      </c>
    </row>
    <row r="60" spans="1:4" ht="13.8" thickBot="1" x14ac:dyDescent="0.3">
      <c r="A60" s="67" t="s">
        <v>39</v>
      </c>
      <c r="B60" s="71" t="s">
        <v>145</v>
      </c>
      <c r="C60" s="71" t="s">
        <v>14</v>
      </c>
      <c r="D60" s="140">
        <v>1</v>
      </c>
    </row>
    <row r="61" spans="1:4" ht="14.4" thickTop="1" thickBot="1" x14ac:dyDescent="0.3">
      <c r="A61" s="43" t="s">
        <v>48</v>
      </c>
      <c r="B61" s="44"/>
      <c r="C61" s="44"/>
      <c r="D61" s="45">
        <f>SUM(D39:D60)</f>
        <v>37.5</v>
      </c>
    </row>
    <row r="62" spans="1:4" ht="13.8" thickTop="1" x14ac:dyDescent="0.25">
      <c r="A62" s="66" t="s">
        <v>27</v>
      </c>
      <c r="B62" s="59" t="s">
        <v>144</v>
      </c>
      <c r="C62" s="59" t="s">
        <v>20</v>
      </c>
      <c r="D62" s="139">
        <v>1</v>
      </c>
    </row>
    <row r="63" spans="1:4" ht="13.8" thickBot="1" x14ac:dyDescent="0.3">
      <c r="A63" s="67" t="s">
        <v>27</v>
      </c>
      <c r="B63" s="71" t="s">
        <v>166</v>
      </c>
      <c r="C63" s="71" t="s">
        <v>25</v>
      </c>
      <c r="D63" s="140">
        <v>1</v>
      </c>
    </row>
    <row r="64" spans="1:4" ht="14.4" thickTop="1" thickBot="1" x14ac:dyDescent="0.3">
      <c r="A64" s="43" t="s">
        <v>129</v>
      </c>
      <c r="B64" s="44"/>
      <c r="C64" s="44"/>
      <c r="D64" s="45">
        <f>SUM(D62:D63)</f>
        <v>2</v>
      </c>
    </row>
    <row r="65" spans="1:4" ht="13.8" thickTop="1" x14ac:dyDescent="0.25">
      <c r="A65" s="10" t="s">
        <v>40</v>
      </c>
      <c r="B65" s="11" t="s">
        <v>63</v>
      </c>
      <c r="C65" s="11" t="s">
        <v>24</v>
      </c>
      <c r="D65" s="68">
        <v>1</v>
      </c>
    </row>
    <row r="66" spans="1:4" x14ac:dyDescent="0.25">
      <c r="A66" s="8" t="s">
        <v>40</v>
      </c>
      <c r="B66" s="9" t="s">
        <v>63</v>
      </c>
      <c r="C66" s="9" t="s">
        <v>25</v>
      </c>
      <c r="D66" s="15">
        <v>5</v>
      </c>
    </row>
    <row r="67" spans="1:4" x14ac:dyDescent="0.25">
      <c r="A67" s="8" t="s">
        <v>40</v>
      </c>
      <c r="B67" s="9" t="s">
        <v>133</v>
      </c>
      <c r="C67" s="9" t="s">
        <v>25</v>
      </c>
      <c r="D67" s="15">
        <v>1</v>
      </c>
    </row>
    <row r="68" spans="1:4" x14ac:dyDescent="0.25">
      <c r="A68" s="8" t="s">
        <v>40</v>
      </c>
      <c r="B68" s="9" t="s">
        <v>121</v>
      </c>
      <c r="C68" s="9" t="s">
        <v>25</v>
      </c>
      <c r="D68" s="15">
        <v>2</v>
      </c>
    </row>
    <row r="69" spans="1:4" x14ac:dyDescent="0.25">
      <c r="A69" s="8" t="s">
        <v>40</v>
      </c>
      <c r="B69" s="9" t="s">
        <v>167</v>
      </c>
      <c r="C69" s="9" t="s">
        <v>25</v>
      </c>
      <c r="D69" s="15">
        <v>1</v>
      </c>
    </row>
    <row r="70" spans="1:4" x14ac:dyDescent="0.25">
      <c r="A70" s="129" t="s">
        <v>40</v>
      </c>
      <c r="B70" s="101" t="s">
        <v>134</v>
      </c>
      <c r="C70" s="101" t="s">
        <v>25</v>
      </c>
      <c r="D70" s="130">
        <v>1</v>
      </c>
    </row>
    <row r="71" spans="1:4" x14ac:dyDescent="0.25">
      <c r="A71" s="8" t="s">
        <v>40</v>
      </c>
      <c r="B71" s="9" t="s">
        <v>149</v>
      </c>
      <c r="C71" s="9" t="s">
        <v>25</v>
      </c>
      <c r="D71" s="15">
        <v>1</v>
      </c>
    </row>
    <row r="72" spans="1:4" ht="13.8" thickBot="1" x14ac:dyDescent="0.3">
      <c r="A72" s="129" t="s">
        <v>40</v>
      </c>
      <c r="B72" s="101" t="s">
        <v>180</v>
      </c>
      <c r="C72" s="101" t="s">
        <v>25</v>
      </c>
      <c r="D72" s="130">
        <v>1</v>
      </c>
    </row>
    <row r="73" spans="1:4" ht="14.4" thickTop="1" thickBot="1" x14ac:dyDescent="0.3">
      <c r="A73" s="40" t="s">
        <v>49</v>
      </c>
      <c r="B73" s="41"/>
      <c r="C73" s="41"/>
      <c r="D73" s="42">
        <f>SUM(D65:D72)</f>
        <v>13</v>
      </c>
    </row>
    <row r="74" spans="1:4" ht="13.8" thickTop="1" x14ac:dyDescent="0.25">
      <c r="A74" s="8" t="s">
        <v>28</v>
      </c>
      <c r="B74" s="9" t="s">
        <v>105</v>
      </c>
      <c r="C74" s="9" t="s">
        <v>20</v>
      </c>
      <c r="D74" s="15">
        <v>1</v>
      </c>
    </row>
    <row r="75" spans="1:4" x14ac:dyDescent="0.25">
      <c r="A75" s="8" t="s">
        <v>28</v>
      </c>
      <c r="B75" s="9" t="s">
        <v>170</v>
      </c>
      <c r="C75" s="9" t="s">
        <v>20</v>
      </c>
      <c r="D75" s="15">
        <v>1</v>
      </c>
    </row>
    <row r="76" spans="1:4" x14ac:dyDescent="0.25">
      <c r="A76" s="8" t="s">
        <v>28</v>
      </c>
      <c r="B76" s="9" t="s">
        <v>106</v>
      </c>
      <c r="C76" s="9" t="s">
        <v>20</v>
      </c>
      <c r="D76" s="15">
        <v>5</v>
      </c>
    </row>
    <row r="77" spans="1:4" x14ac:dyDescent="0.25">
      <c r="A77" s="66" t="s">
        <v>28</v>
      </c>
      <c r="B77" s="59" t="s">
        <v>163</v>
      </c>
      <c r="C77" s="59" t="s">
        <v>20</v>
      </c>
      <c r="D77" s="139">
        <v>1</v>
      </c>
    </row>
    <row r="78" spans="1:4" x14ac:dyDescent="0.25">
      <c r="A78" s="66" t="s">
        <v>28</v>
      </c>
      <c r="B78" s="59" t="s">
        <v>72</v>
      </c>
      <c r="C78" s="59" t="s">
        <v>20</v>
      </c>
      <c r="D78" s="139">
        <v>1</v>
      </c>
    </row>
    <row r="79" spans="1:4" x14ac:dyDescent="0.25">
      <c r="A79" s="66" t="s">
        <v>28</v>
      </c>
      <c r="B79" s="59" t="s">
        <v>64</v>
      </c>
      <c r="C79" s="59" t="s">
        <v>20</v>
      </c>
      <c r="D79" s="139">
        <v>4</v>
      </c>
    </row>
    <row r="80" spans="1:4" ht="13.8" thickBot="1" x14ac:dyDescent="0.3">
      <c r="A80" s="165" t="s">
        <v>28</v>
      </c>
      <c r="B80" s="71" t="s">
        <v>130</v>
      </c>
      <c r="C80" s="71" t="s">
        <v>20</v>
      </c>
      <c r="D80" s="141">
        <v>1</v>
      </c>
    </row>
    <row r="81" spans="1:4" ht="14.4" thickTop="1" thickBot="1" x14ac:dyDescent="0.3">
      <c r="A81" s="37" t="s">
        <v>50</v>
      </c>
      <c r="B81" s="38"/>
      <c r="C81" s="38"/>
      <c r="D81" s="39">
        <f>SUM(D74:D80)</f>
        <v>14</v>
      </c>
    </row>
    <row r="82" spans="1:4" ht="14.4" thickTop="1" thickBot="1" x14ac:dyDescent="0.3">
      <c r="A82" s="137" t="s">
        <v>168</v>
      </c>
      <c r="B82" s="137" t="s">
        <v>169</v>
      </c>
      <c r="C82" s="137" t="s">
        <v>25</v>
      </c>
      <c r="D82" s="137">
        <v>1</v>
      </c>
    </row>
    <row r="83" spans="1:4" ht="14.4" thickTop="1" thickBot="1" x14ac:dyDescent="0.3">
      <c r="A83" s="44" t="s">
        <v>173</v>
      </c>
      <c r="B83" s="41"/>
      <c r="C83" s="41"/>
      <c r="D83" s="41">
        <f>SUM(D82)</f>
        <v>1</v>
      </c>
    </row>
    <row r="84" spans="1:4" ht="13.8" thickTop="1" x14ac:dyDescent="0.25">
      <c r="A84" s="129" t="s">
        <v>117</v>
      </c>
      <c r="B84" s="106" t="s">
        <v>139</v>
      </c>
      <c r="C84" s="107" t="s">
        <v>116</v>
      </c>
      <c r="D84" s="130">
        <v>20</v>
      </c>
    </row>
    <row r="85" spans="1:4" ht="13.8" thickBot="1" x14ac:dyDescent="0.3">
      <c r="A85" s="67" t="s">
        <v>117</v>
      </c>
      <c r="B85" s="128" t="s">
        <v>107</v>
      </c>
      <c r="C85" s="71" t="s">
        <v>116</v>
      </c>
      <c r="D85" s="140">
        <v>2</v>
      </c>
    </row>
    <row r="86" spans="1:4" ht="14.4" thickTop="1" thickBot="1" x14ac:dyDescent="0.3">
      <c r="A86" s="43" t="s">
        <v>119</v>
      </c>
      <c r="B86" s="114"/>
      <c r="C86" s="124"/>
      <c r="D86" s="39">
        <f>SUM(D84:D85)</f>
        <v>22</v>
      </c>
    </row>
    <row r="87" spans="1:4" ht="13.8" thickTop="1" x14ac:dyDescent="0.25">
      <c r="A87" s="10" t="s">
        <v>43</v>
      </c>
      <c r="B87" s="11" t="s">
        <v>112</v>
      </c>
      <c r="C87" s="11" t="s">
        <v>14</v>
      </c>
      <c r="D87" s="105">
        <v>1</v>
      </c>
    </row>
    <row r="88" spans="1:4" x14ac:dyDescent="0.25">
      <c r="A88" s="10" t="s">
        <v>43</v>
      </c>
      <c r="B88" s="11" t="s">
        <v>191</v>
      </c>
      <c r="C88" s="11" t="s">
        <v>13</v>
      </c>
      <c r="D88" s="105">
        <v>1</v>
      </c>
    </row>
    <row r="89" spans="1:4" x14ac:dyDescent="0.25">
      <c r="A89" s="10" t="s">
        <v>43</v>
      </c>
      <c r="B89" s="11" t="s">
        <v>172</v>
      </c>
      <c r="C89" s="11" t="s">
        <v>13</v>
      </c>
      <c r="D89" s="105">
        <v>1</v>
      </c>
    </row>
    <row r="90" spans="1:4" x14ac:dyDescent="0.25">
      <c r="A90" s="10" t="s">
        <v>43</v>
      </c>
      <c r="B90" s="11" t="s">
        <v>151</v>
      </c>
      <c r="C90" s="11" t="s">
        <v>14</v>
      </c>
      <c r="D90" s="105">
        <v>1.5</v>
      </c>
    </row>
    <row r="91" spans="1:4" x14ac:dyDescent="0.25">
      <c r="A91" s="10" t="s">
        <v>43</v>
      </c>
      <c r="B91" s="11" t="s">
        <v>147</v>
      </c>
      <c r="C91" s="11" t="s">
        <v>9</v>
      </c>
      <c r="D91" s="105">
        <v>2</v>
      </c>
    </row>
    <row r="92" spans="1:4" x14ac:dyDescent="0.25">
      <c r="A92" s="8" t="s">
        <v>43</v>
      </c>
      <c r="B92" s="9" t="s">
        <v>61</v>
      </c>
      <c r="C92" s="9" t="s">
        <v>9</v>
      </c>
      <c r="D92" s="15">
        <v>2</v>
      </c>
    </row>
    <row r="93" spans="1:4" x14ac:dyDescent="0.25">
      <c r="A93" s="10" t="s">
        <v>43</v>
      </c>
      <c r="B93" s="11" t="s">
        <v>123</v>
      </c>
      <c r="C93" s="11" t="s">
        <v>14</v>
      </c>
      <c r="D93" s="105">
        <v>2</v>
      </c>
    </row>
    <row r="94" spans="1:4" x14ac:dyDescent="0.25">
      <c r="A94" s="10" t="s">
        <v>43</v>
      </c>
      <c r="B94" s="11" t="s">
        <v>148</v>
      </c>
      <c r="C94" s="11" t="s">
        <v>9</v>
      </c>
      <c r="D94" s="105">
        <v>2</v>
      </c>
    </row>
    <row r="95" spans="1:4" x14ac:dyDescent="0.25">
      <c r="A95" s="10" t="s">
        <v>43</v>
      </c>
      <c r="B95" s="11" t="s">
        <v>113</v>
      </c>
      <c r="C95" s="11" t="s">
        <v>4</v>
      </c>
      <c r="D95" s="105">
        <v>1</v>
      </c>
    </row>
    <row r="96" spans="1:4" x14ac:dyDescent="0.25">
      <c r="A96" s="10" t="s">
        <v>43</v>
      </c>
      <c r="B96" s="11" t="s">
        <v>113</v>
      </c>
      <c r="C96" s="11" t="s">
        <v>14</v>
      </c>
      <c r="D96" s="105">
        <v>2</v>
      </c>
    </row>
    <row r="97" spans="1:4" x14ac:dyDescent="0.25">
      <c r="A97" s="10" t="s">
        <v>43</v>
      </c>
      <c r="B97" s="11" t="s">
        <v>146</v>
      </c>
      <c r="C97" s="11" t="s">
        <v>13</v>
      </c>
      <c r="D97" s="105">
        <v>2</v>
      </c>
    </row>
    <row r="98" spans="1:4" x14ac:dyDescent="0.25">
      <c r="A98" s="10" t="s">
        <v>43</v>
      </c>
      <c r="B98" s="11" t="s">
        <v>146</v>
      </c>
      <c r="C98" s="11" t="s">
        <v>14</v>
      </c>
      <c r="D98" s="105">
        <v>2</v>
      </c>
    </row>
    <row r="99" spans="1:4" x14ac:dyDescent="0.25">
      <c r="A99" s="10" t="s">
        <v>43</v>
      </c>
      <c r="B99" s="11" t="s">
        <v>44</v>
      </c>
      <c r="C99" s="11" t="s">
        <v>13</v>
      </c>
      <c r="D99" s="105">
        <v>1</v>
      </c>
    </row>
    <row r="100" spans="1:4" x14ac:dyDescent="0.25">
      <c r="A100" s="8" t="s">
        <v>43</v>
      </c>
      <c r="B100" s="9" t="s">
        <v>44</v>
      </c>
      <c r="C100" s="9" t="s">
        <v>14</v>
      </c>
      <c r="D100" s="15">
        <v>5.5</v>
      </c>
    </row>
    <row r="101" spans="1:4" x14ac:dyDescent="0.25">
      <c r="A101" s="66" t="s">
        <v>43</v>
      </c>
      <c r="B101" s="59" t="s">
        <v>202</v>
      </c>
      <c r="C101" s="59" t="s">
        <v>13</v>
      </c>
      <c r="D101" s="139">
        <v>1</v>
      </c>
    </row>
    <row r="102" spans="1:4" x14ac:dyDescent="0.25">
      <c r="A102" s="66" t="s">
        <v>43</v>
      </c>
      <c r="B102" s="59" t="s">
        <v>118</v>
      </c>
      <c r="C102" s="59" t="s">
        <v>14</v>
      </c>
      <c r="D102" s="139">
        <v>1</v>
      </c>
    </row>
    <row r="103" spans="1:4" x14ac:dyDescent="0.25">
      <c r="A103" s="180" t="s">
        <v>43</v>
      </c>
      <c r="B103" s="59" t="s">
        <v>114</v>
      </c>
      <c r="C103" s="59" t="s">
        <v>13</v>
      </c>
      <c r="D103" s="163">
        <v>2</v>
      </c>
    </row>
    <row r="104" spans="1:4" ht="13.8" thickBot="1" x14ac:dyDescent="0.3">
      <c r="A104" s="165" t="s">
        <v>43</v>
      </c>
      <c r="B104" s="71" t="s">
        <v>114</v>
      </c>
      <c r="C104" s="71" t="s">
        <v>14</v>
      </c>
      <c r="D104" s="141">
        <v>1</v>
      </c>
    </row>
    <row r="105" spans="1:4" ht="14.4" thickTop="1" thickBot="1" x14ac:dyDescent="0.3">
      <c r="A105" s="37" t="s">
        <v>51</v>
      </c>
      <c r="B105" s="38"/>
      <c r="C105" s="38"/>
      <c r="D105" s="39">
        <f>SUM(D87:D104)</f>
        <v>31</v>
      </c>
    </row>
    <row r="106" spans="1:4" ht="13.8" thickTop="1" x14ac:dyDescent="0.25">
      <c r="A106" s="185" t="s">
        <v>29</v>
      </c>
      <c r="B106" s="61" t="s">
        <v>153</v>
      </c>
      <c r="C106" s="61" t="s">
        <v>6</v>
      </c>
      <c r="D106" s="142">
        <v>1</v>
      </c>
    </row>
    <row r="107" spans="1:4" x14ac:dyDescent="0.25">
      <c r="A107" s="10" t="s">
        <v>29</v>
      </c>
      <c r="B107" s="11" t="s">
        <v>30</v>
      </c>
      <c r="C107" s="11" t="s">
        <v>6</v>
      </c>
      <c r="D107" s="68">
        <v>2</v>
      </c>
    </row>
    <row r="108" spans="1:4" x14ac:dyDescent="0.25">
      <c r="A108" s="10" t="s">
        <v>29</v>
      </c>
      <c r="B108" s="11" t="s">
        <v>190</v>
      </c>
      <c r="C108" s="11" t="s">
        <v>6</v>
      </c>
      <c r="D108" s="68">
        <v>1</v>
      </c>
    </row>
    <row r="109" spans="1:4" x14ac:dyDescent="0.25">
      <c r="A109" s="8" t="s">
        <v>29</v>
      </c>
      <c r="B109" s="9" t="s">
        <v>31</v>
      </c>
      <c r="C109" s="9" t="s">
        <v>6</v>
      </c>
      <c r="D109" s="15">
        <v>3</v>
      </c>
    </row>
    <row r="110" spans="1:4" x14ac:dyDescent="0.25">
      <c r="A110" s="8" t="s">
        <v>29</v>
      </c>
      <c r="B110" s="9" t="s">
        <v>32</v>
      </c>
      <c r="C110" s="9" t="s">
        <v>6</v>
      </c>
      <c r="D110" s="15">
        <v>6</v>
      </c>
    </row>
    <row r="111" spans="1:4" x14ac:dyDescent="0.25">
      <c r="A111" s="164" t="s">
        <v>29</v>
      </c>
      <c r="B111" s="101" t="s">
        <v>138</v>
      </c>
      <c r="C111" s="101" t="s">
        <v>6</v>
      </c>
      <c r="D111" s="143">
        <v>2</v>
      </c>
    </row>
    <row r="112" spans="1:4" ht="13.8" thickBot="1" x14ac:dyDescent="0.3">
      <c r="A112" s="165" t="s">
        <v>29</v>
      </c>
      <c r="B112" s="71" t="s">
        <v>138</v>
      </c>
      <c r="C112" s="71" t="s">
        <v>116</v>
      </c>
      <c r="D112" s="141">
        <v>2</v>
      </c>
    </row>
    <row r="113" spans="1:5" ht="14.4" thickTop="1" thickBot="1" x14ac:dyDescent="0.3">
      <c r="A113" s="37" t="s">
        <v>52</v>
      </c>
      <c r="B113" s="38"/>
      <c r="C113" s="38"/>
      <c r="D113" s="39">
        <f>SUM(D106:D112)</f>
        <v>17</v>
      </c>
    </row>
    <row r="114" spans="1:5" ht="14.4" thickTop="1" thickBot="1" x14ac:dyDescent="0.3">
      <c r="A114" s="10" t="s">
        <v>33</v>
      </c>
      <c r="B114" s="11" t="s">
        <v>34</v>
      </c>
      <c r="C114" s="11" t="s">
        <v>6</v>
      </c>
      <c r="D114" s="68">
        <v>1</v>
      </c>
    </row>
    <row r="115" spans="1:5" ht="14.4" thickTop="1" thickBot="1" x14ac:dyDescent="0.3">
      <c r="A115" s="37" t="s">
        <v>53</v>
      </c>
      <c r="B115" s="38"/>
      <c r="C115" s="127"/>
      <c r="D115" s="39">
        <f>SUM(D114:D114)</f>
        <v>1</v>
      </c>
    </row>
    <row r="116" spans="1:5" ht="13.8" thickTop="1" x14ac:dyDescent="0.25">
      <c r="A116" s="60" t="s">
        <v>66</v>
      </c>
      <c r="B116" s="61" t="s">
        <v>181</v>
      </c>
      <c r="C116" s="61" t="s">
        <v>25</v>
      </c>
      <c r="D116" s="184">
        <v>1</v>
      </c>
    </row>
    <row r="117" spans="1:5" x14ac:dyDescent="0.25">
      <c r="A117" s="179" t="s">
        <v>66</v>
      </c>
      <c r="B117" s="9" t="s">
        <v>41</v>
      </c>
      <c r="C117" s="9" t="s">
        <v>24</v>
      </c>
      <c r="D117" s="123">
        <v>6</v>
      </c>
    </row>
    <row r="118" spans="1:5" x14ac:dyDescent="0.25">
      <c r="A118" s="8" t="s">
        <v>66</v>
      </c>
      <c r="B118" s="9" t="s">
        <v>41</v>
      </c>
      <c r="C118" s="9" t="s">
        <v>25</v>
      </c>
      <c r="D118" s="15">
        <v>21</v>
      </c>
    </row>
    <row r="119" spans="1:5" ht="13.8" thickBot="1" x14ac:dyDescent="0.3">
      <c r="A119" s="129" t="s">
        <v>66</v>
      </c>
      <c r="B119" s="101" t="s">
        <v>189</v>
      </c>
      <c r="C119" s="101" t="s">
        <v>25</v>
      </c>
      <c r="D119" s="130">
        <v>1</v>
      </c>
    </row>
    <row r="120" spans="1:5" ht="14.4" thickTop="1" thickBot="1" x14ac:dyDescent="0.3">
      <c r="A120" s="40" t="s">
        <v>68</v>
      </c>
      <c r="B120" s="41"/>
      <c r="C120" s="41"/>
      <c r="D120" s="42">
        <f>SUM(D116:D119)</f>
        <v>29</v>
      </c>
    </row>
    <row r="121" spans="1:5" ht="14.4" thickTop="1" thickBot="1" x14ac:dyDescent="0.3">
      <c r="A121" s="62" t="s">
        <v>7</v>
      </c>
      <c r="B121" s="27"/>
      <c r="C121" s="25"/>
      <c r="D121" s="63">
        <f>SUM(D10+D38+D61+D64+D73+D81+D86+D105+D113+D115+D120)</f>
        <v>222.5</v>
      </c>
      <c r="E121" s="131"/>
    </row>
    <row r="122" spans="1:5" ht="13.8" thickTop="1" x14ac:dyDescent="0.25"/>
  </sheetData>
  <phoneticPr fontId="2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M54"/>
  <sheetViews>
    <sheetView workbookViewId="0">
      <selection activeCell="L7" sqref="L7"/>
    </sheetView>
  </sheetViews>
  <sheetFormatPr defaultRowHeight="13.2" x14ac:dyDescent="0.25"/>
  <sheetData>
    <row r="2" spans="1:12" x14ac:dyDescent="0.25">
      <c r="A2" s="57" t="s">
        <v>178</v>
      </c>
    </row>
    <row r="3" spans="1:12" x14ac:dyDescent="0.25">
      <c r="A3" s="57" t="s">
        <v>194</v>
      </c>
    </row>
    <row r="4" spans="1:12" ht="13.8" thickBot="1" x14ac:dyDescent="0.3"/>
    <row r="5" spans="1:12" ht="14.4" thickTop="1" thickBot="1" x14ac:dyDescent="0.3">
      <c r="A5" s="72"/>
      <c r="B5" s="94" t="s">
        <v>5</v>
      </c>
      <c r="C5" s="94" t="s">
        <v>24</v>
      </c>
      <c r="D5" s="94" t="s">
        <v>13</v>
      </c>
      <c r="E5" s="94" t="s">
        <v>73</v>
      </c>
      <c r="F5" s="115" t="s">
        <v>116</v>
      </c>
      <c r="G5" s="95" t="s">
        <v>7</v>
      </c>
      <c r="H5" s="96" t="s">
        <v>74</v>
      </c>
      <c r="I5" s="97" t="s">
        <v>75</v>
      </c>
      <c r="K5" s="98"/>
    </row>
    <row r="6" spans="1:12" ht="13.8" thickTop="1" x14ac:dyDescent="0.25">
      <c r="A6" s="145" t="s">
        <v>193</v>
      </c>
      <c r="B6" s="176">
        <v>9</v>
      </c>
      <c r="C6" s="103">
        <v>1</v>
      </c>
      <c r="D6" s="103">
        <v>8</v>
      </c>
      <c r="E6" s="103">
        <v>1</v>
      </c>
      <c r="F6" s="135">
        <v>14</v>
      </c>
      <c r="G6" s="12">
        <f>SUM(B6:F6)</f>
        <v>33</v>
      </c>
      <c r="H6" s="171">
        <v>1120</v>
      </c>
      <c r="I6" s="104">
        <f>PRODUCT(G6*1/H6)</f>
        <v>2.9464285714285714E-2</v>
      </c>
      <c r="K6" s="57" t="s">
        <v>88</v>
      </c>
    </row>
    <row r="7" spans="1:12" x14ac:dyDescent="0.25">
      <c r="A7" s="73" t="s">
        <v>176</v>
      </c>
      <c r="B7" s="108">
        <v>6</v>
      </c>
      <c r="C7" s="109">
        <v>4</v>
      </c>
      <c r="D7" s="109">
        <v>5</v>
      </c>
      <c r="E7" s="109">
        <v>0</v>
      </c>
      <c r="F7" s="125">
        <v>9</v>
      </c>
      <c r="G7" s="13">
        <f>SUM(B7:F7)</f>
        <v>24</v>
      </c>
      <c r="H7" s="83">
        <v>1102</v>
      </c>
      <c r="I7" s="110">
        <f>PRODUCT(G7*1/H7)</f>
        <v>2.1778584392014518E-2</v>
      </c>
      <c r="K7" s="57"/>
      <c r="L7" s="57" t="s">
        <v>201</v>
      </c>
    </row>
    <row r="8" spans="1:12" x14ac:dyDescent="0.25">
      <c r="A8" s="111" t="s">
        <v>155</v>
      </c>
      <c r="B8" s="108">
        <v>11</v>
      </c>
      <c r="C8" s="109">
        <v>1</v>
      </c>
      <c r="D8" s="109">
        <v>5</v>
      </c>
      <c r="E8" s="109">
        <v>1</v>
      </c>
      <c r="F8" s="125">
        <v>8</v>
      </c>
      <c r="G8" s="13">
        <v>26</v>
      </c>
      <c r="H8" s="82">
        <v>1114</v>
      </c>
      <c r="I8" s="110">
        <v>2.333931777378815E-2</v>
      </c>
      <c r="K8" s="57" t="s">
        <v>89</v>
      </c>
    </row>
    <row r="9" spans="1:12" x14ac:dyDescent="0.25">
      <c r="A9" s="144" t="s">
        <v>150</v>
      </c>
      <c r="B9" s="117">
        <v>9</v>
      </c>
      <c r="C9" s="109">
        <v>1</v>
      </c>
      <c r="D9" s="109">
        <v>10</v>
      </c>
      <c r="E9" s="109">
        <v>2</v>
      </c>
      <c r="F9" s="125">
        <v>7</v>
      </c>
      <c r="G9" s="13">
        <v>29</v>
      </c>
      <c r="H9" s="83">
        <v>1192</v>
      </c>
      <c r="I9" s="110">
        <v>2.4328859060402684E-2</v>
      </c>
      <c r="K9" s="57"/>
      <c r="L9" s="57" t="s">
        <v>109</v>
      </c>
    </row>
    <row r="10" spans="1:12" x14ac:dyDescent="0.25">
      <c r="A10" s="73" t="s">
        <v>140</v>
      </c>
      <c r="B10" s="132">
        <v>11</v>
      </c>
      <c r="C10" s="133">
        <v>2</v>
      </c>
      <c r="D10" s="133">
        <v>8</v>
      </c>
      <c r="E10" s="133">
        <v>1</v>
      </c>
      <c r="F10" s="134">
        <v>8</v>
      </c>
      <c r="G10" s="82">
        <f>SUM(B10:F10)</f>
        <v>30</v>
      </c>
      <c r="H10" s="83">
        <v>1182</v>
      </c>
      <c r="I10" s="110">
        <f t="shared" ref="I10:I15" si="0">PRODUCT(G10*1/H10)</f>
        <v>2.5380710659898477E-2</v>
      </c>
      <c r="K10" s="57" t="s">
        <v>90</v>
      </c>
    </row>
    <row r="11" spans="1:12" x14ac:dyDescent="0.25">
      <c r="A11" s="111" t="s">
        <v>125</v>
      </c>
      <c r="B11" s="108">
        <v>5</v>
      </c>
      <c r="C11" s="109">
        <v>2</v>
      </c>
      <c r="D11" s="109">
        <v>18</v>
      </c>
      <c r="E11" s="109">
        <v>1</v>
      </c>
      <c r="F11" s="125">
        <v>2</v>
      </c>
      <c r="G11" s="82">
        <f>SUM(B11:F11)</f>
        <v>28</v>
      </c>
      <c r="H11" s="83">
        <v>1208</v>
      </c>
      <c r="I11" s="110">
        <f t="shared" si="0"/>
        <v>2.3178807947019868E-2</v>
      </c>
      <c r="K11" s="57"/>
      <c r="L11" s="57" t="s">
        <v>99</v>
      </c>
    </row>
    <row r="12" spans="1:12" x14ac:dyDescent="0.25">
      <c r="A12" s="111" t="s">
        <v>120</v>
      </c>
      <c r="B12" s="108">
        <v>4</v>
      </c>
      <c r="C12" s="109">
        <v>0</v>
      </c>
      <c r="D12" s="109">
        <v>8</v>
      </c>
      <c r="E12" s="109">
        <v>1</v>
      </c>
      <c r="F12" s="118"/>
      <c r="G12" s="13">
        <f>SUM(B12:F12)</f>
        <v>13</v>
      </c>
      <c r="H12" s="83">
        <v>1088</v>
      </c>
      <c r="I12" s="110">
        <f t="shared" si="0"/>
        <v>1.1948529411764705E-2</v>
      </c>
      <c r="K12" s="57" t="s">
        <v>200</v>
      </c>
    </row>
    <row r="13" spans="1:12" x14ac:dyDescent="0.25">
      <c r="A13" s="111" t="s">
        <v>108</v>
      </c>
      <c r="B13" s="108">
        <v>5</v>
      </c>
      <c r="C13" s="109">
        <v>2</v>
      </c>
      <c r="D13" s="109">
        <v>12</v>
      </c>
      <c r="E13" s="109">
        <v>1</v>
      </c>
      <c r="F13" s="118"/>
      <c r="G13" s="13">
        <f t="shared" ref="G13:G25" si="1">SUM(B13:E13)</f>
        <v>20</v>
      </c>
      <c r="H13" s="83">
        <v>1121</v>
      </c>
      <c r="I13" s="110">
        <f t="shared" si="0"/>
        <v>1.784121320249777E-2</v>
      </c>
      <c r="K13" s="57"/>
      <c r="L13" s="57" t="s">
        <v>94</v>
      </c>
    </row>
    <row r="14" spans="1:12" x14ac:dyDescent="0.25">
      <c r="A14" s="111" t="s">
        <v>98</v>
      </c>
      <c r="B14" s="108">
        <v>5</v>
      </c>
      <c r="C14" s="109">
        <v>3</v>
      </c>
      <c r="D14" s="109">
        <v>9</v>
      </c>
      <c r="E14" s="109">
        <v>1</v>
      </c>
      <c r="F14" s="118"/>
      <c r="G14" s="13">
        <f t="shared" si="1"/>
        <v>18</v>
      </c>
      <c r="H14" s="83">
        <v>1140</v>
      </c>
      <c r="I14" s="110">
        <f t="shared" si="0"/>
        <v>1.5789473684210527E-2</v>
      </c>
      <c r="K14" s="57" t="s">
        <v>91</v>
      </c>
    </row>
    <row r="15" spans="1:12" x14ac:dyDescent="0.25">
      <c r="A15" s="73" t="s">
        <v>76</v>
      </c>
      <c r="B15" s="74">
        <v>7</v>
      </c>
      <c r="C15" s="75">
        <v>1</v>
      </c>
      <c r="D15" s="75">
        <v>4</v>
      </c>
      <c r="E15" s="75">
        <v>0</v>
      </c>
      <c r="F15" s="119"/>
      <c r="G15" s="70">
        <f t="shared" si="1"/>
        <v>12</v>
      </c>
      <c r="H15" s="102">
        <v>1097</v>
      </c>
      <c r="I15" s="77">
        <f t="shared" si="0"/>
        <v>1.0938924339106655E-2</v>
      </c>
      <c r="K15" s="57"/>
      <c r="L15" s="57" t="s">
        <v>199</v>
      </c>
    </row>
    <row r="16" spans="1:12" x14ac:dyDescent="0.25">
      <c r="A16" s="73" t="s">
        <v>77</v>
      </c>
      <c r="B16" s="74">
        <v>1</v>
      </c>
      <c r="C16" s="75">
        <v>1</v>
      </c>
      <c r="D16" s="75">
        <v>4</v>
      </c>
      <c r="E16" s="75">
        <v>0</v>
      </c>
      <c r="F16" s="119"/>
      <c r="G16" s="70">
        <f t="shared" si="1"/>
        <v>6</v>
      </c>
      <c r="H16" s="76">
        <v>1035</v>
      </c>
      <c r="I16" s="77">
        <f t="shared" ref="I16:I25" si="2">PRODUCT(G16*1/H16)</f>
        <v>5.7971014492753624E-3</v>
      </c>
      <c r="K16" s="57" t="s">
        <v>92</v>
      </c>
    </row>
    <row r="17" spans="1:13" x14ac:dyDescent="0.25">
      <c r="A17" s="78" t="s">
        <v>78</v>
      </c>
      <c r="B17" s="1">
        <v>1</v>
      </c>
      <c r="C17" s="79">
        <v>0</v>
      </c>
      <c r="D17" s="79">
        <v>11</v>
      </c>
      <c r="E17" s="79">
        <v>0</v>
      </c>
      <c r="F17" s="120"/>
      <c r="G17" s="7">
        <f t="shared" si="1"/>
        <v>12</v>
      </c>
      <c r="H17" s="7">
        <v>946</v>
      </c>
      <c r="I17" s="80">
        <f t="shared" si="2"/>
        <v>1.2684989429175475E-2</v>
      </c>
      <c r="K17" s="57"/>
      <c r="L17" s="57" t="s">
        <v>196</v>
      </c>
    </row>
    <row r="18" spans="1:13" x14ac:dyDescent="0.25">
      <c r="A18" s="73" t="s">
        <v>79</v>
      </c>
      <c r="B18" s="74">
        <v>4</v>
      </c>
      <c r="C18" s="75">
        <v>2</v>
      </c>
      <c r="D18" s="75">
        <v>15</v>
      </c>
      <c r="E18" s="75">
        <v>1</v>
      </c>
      <c r="F18" s="119"/>
      <c r="G18" s="70">
        <f t="shared" si="1"/>
        <v>22</v>
      </c>
      <c r="H18" s="81">
        <v>963</v>
      </c>
      <c r="I18" s="99">
        <f t="shared" si="2"/>
        <v>2.284527518172378E-2</v>
      </c>
      <c r="K18" s="57" t="s">
        <v>93</v>
      </c>
    </row>
    <row r="19" spans="1:13" x14ac:dyDescent="0.25">
      <c r="A19" s="73" t="s">
        <v>80</v>
      </c>
      <c r="B19" s="74">
        <v>5</v>
      </c>
      <c r="C19" s="75">
        <v>1</v>
      </c>
      <c r="D19" s="75">
        <v>13</v>
      </c>
      <c r="E19" s="75">
        <v>0</v>
      </c>
      <c r="F19" s="119"/>
      <c r="G19" s="82">
        <f t="shared" si="1"/>
        <v>19</v>
      </c>
      <c r="H19" s="83">
        <v>938</v>
      </c>
      <c r="I19" s="80">
        <f t="shared" si="2"/>
        <v>2.0255863539445629E-2</v>
      </c>
      <c r="L19" s="57" t="s">
        <v>95</v>
      </c>
    </row>
    <row r="20" spans="1:13" x14ac:dyDescent="0.25">
      <c r="A20" s="78" t="s">
        <v>81</v>
      </c>
      <c r="B20" s="1">
        <v>7</v>
      </c>
      <c r="C20" s="79">
        <v>0</v>
      </c>
      <c r="D20" s="79">
        <v>7</v>
      </c>
      <c r="E20" s="79">
        <v>1</v>
      </c>
      <c r="F20" s="120"/>
      <c r="G20" s="84">
        <f t="shared" si="1"/>
        <v>15</v>
      </c>
      <c r="H20" s="85">
        <v>987</v>
      </c>
      <c r="I20" s="80">
        <f t="shared" si="2"/>
        <v>1.5197568389057751E-2</v>
      </c>
      <c r="K20" s="57" t="s">
        <v>197</v>
      </c>
    </row>
    <row r="21" spans="1:13" x14ac:dyDescent="0.25">
      <c r="A21" s="78" t="s">
        <v>82</v>
      </c>
      <c r="B21" s="1">
        <v>10</v>
      </c>
      <c r="C21" s="79">
        <v>3</v>
      </c>
      <c r="D21" s="79">
        <v>7</v>
      </c>
      <c r="E21" s="121"/>
      <c r="F21" s="121"/>
      <c r="G21" s="84">
        <f t="shared" si="1"/>
        <v>20</v>
      </c>
      <c r="H21" s="85">
        <v>909</v>
      </c>
      <c r="I21" s="80">
        <f t="shared" si="2"/>
        <v>2.2002200220022004E-2</v>
      </c>
      <c r="K21" s="57"/>
      <c r="L21" t="s">
        <v>198</v>
      </c>
    </row>
    <row r="22" spans="1:13" x14ac:dyDescent="0.25">
      <c r="A22" s="78" t="s">
        <v>83</v>
      </c>
      <c r="B22" s="1">
        <v>4</v>
      </c>
      <c r="C22" s="79">
        <v>0</v>
      </c>
      <c r="D22" s="79">
        <v>8</v>
      </c>
      <c r="E22" s="121"/>
      <c r="F22" s="121"/>
      <c r="G22" s="84">
        <f t="shared" si="1"/>
        <v>12</v>
      </c>
      <c r="H22" s="85">
        <v>831</v>
      </c>
      <c r="I22" s="80">
        <f t="shared" si="2"/>
        <v>1.444043321299639E-2</v>
      </c>
      <c r="K22" s="57"/>
      <c r="L22" s="57"/>
    </row>
    <row r="23" spans="1:13" x14ac:dyDescent="0.25">
      <c r="A23" s="78" t="s">
        <v>84</v>
      </c>
      <c r="B23" s="1">
        <v>3</v>
      </c>
      <c r="C23" s="79">
        <v>3</v>
      </c>
      <c r="D23" s="79">
        <v>4</v>
      </c>
      <c r="E23" s="121"/>
      <c r="F23" s="121"/>
      <c r="G23" s="84">
        <f t="shared" si="1"/>
        <v>10</v>
      </c>
      <c r="H23" s="85">
        <v>793</v>
      </c>
      <c r="I23" s="80">
        <f t="shared" si="2"/>
        <v>1.2610340479192938E-2</v>
      </c>
      <c r="K23" s="57"/>
    </row>
    <row r="24" spans="1:13" x14ac:dyDescent="0.25">
      <c r="A24" s="78" t="s">
        <v>85</v>
      </c>
      <c r="B24" s="1">
        <v>1</v>
      </c>
      <c r="C24" s="79">
        <v>0</v>
      </c>
      <c r="D24" s="79">
        <v>7</v>
      </c>
      <c r="E24" s="121"/>
      <c r="F24" s="121"/>
      <c r="G24" s="84">
        <f t="shared" si="1"/>
        <v>8</v>
      </c>
      <c r="H24" s="85">
        <v>736</v>
      </c>
      <c r="I24" s="80">
        <f t="shared" si="2"/>
        <v>1.0869565217391304E-2</v>
      </c>
      <c r="K24" s="57"/>
      <c r="L24" s="57"/>
    </row>
    <row r="25" spans="1:13" ht="13.8" thickBot="1" x14ac:dyDescent="0.3">
      <c r="A25" s="86" t="s">
        <v>86</v>
      </c>
      <c r="B25" s="87">
        <v>0</v>
      </c>
      <c r="C25" s="88">
        <v>3</v>
      </c>
      <c r="D25" s="88">
        <v>4</v>
      </c>
      <c r="E25" s="122"/>
      <c r="F25" s="122"/>
      <c r="G25" s="89">
        <f t="shared" si="1"/>
        <v>7</v>
      </c>
      <c r="H25" s="90">
        <v>735</v>
      </c>
      <c r="I25" s="91">
        <f t="shared" si="2"/>
        <v>9.5238095238095247E-3</v>
      </c>
      <c r="K25" s="57"/>
    </row>
    <row r="26" spans="1:13" ht="14.4" thickTop="1" thickBot="1" x14ac:dyDescent="0.3">
      <c r="A26" s="92" t="s">
        <v>7</v>
      </c>
      <c r="B26" s="126">
        <f t="shared" ref="B26:H26" si="3">SUM(B6:B25)</f>
        <v>108</v>
      </c>
      <c r="C26" s="126">
        <f t="shared" si="3"/>
        <v>30</v>
      </c>
      <c r="D26" s="126">
        <f t="shared" si="3"/>
        <v>167</v>
      </c>
      <c r="E26" s="126">
        <f t="shared" si="3"/>
        <v>11</v>
      </c>
      <c r="F26" s="126">
        <f t="shared" si="3"/>
        <v>48</v>
      </c>
      <c r="G26" s="126">
        <f t="shared" si="3"/>
        <v>364</v>
      </c>
      <c r="H26" s="126">
        <f t="shared" si="3"/>
        <v>20237</v>
      </c>
      <c r="I26" s="93">
        <f>PRODUCT(G26*1/H26)</f>
        <v>1.7986855759252855E-2</v>
      </c>
      <c r="L26" s="57"/>
    </row>
    <row r="27" spans="1:13" ht="13.8" thickTop="1" x14ac:dyDescent="0.25">
      <c r="K27" s="57"/>
    </row>
    <row r="29" spans="1:13" x14ac:dyDescent="0.25">
      <c r="A29" s="57" t="s">
        <v>127</v>
      </c>
    </row>
    <row r="30" spans="1:13" x14ac:dyDescent="0.25">
      <c r="A30" s="57" t="s">
        <v>195</v>
      </c>
      <c r="K30" s="2"/>
      <c r="L30" s="116"/>
    </row>
    <row r="31" spans="1:13" ht="13.8" thickBot="1" x14ac:dyDescent="0.3">
      <c r="A31" s="57"/>
      <c r="K31" s="2"/>
      <c r="L31" s="116"/>
    </row>
    <row r="32" spans="1:13" ht="14.4" thickTop="1" thickBot="1" x14ac:dyDescent="0.3">
      <c r="A32" s="168"/>
      <c r="B32" s="154" t="s">
        <v>4</v>
      </c>
      <c r="C32" s="154" t="s">
        <v>25</v>
      </c>
      <c r="D32" s="154" t="s">
        <v>20</v>
      </c>
      <c r="E32" s="154" t="s">
        <v>14</v>
      </c>
      <c r="F32" s="154" t="s">
        <v>87</v>
      </c>
      <c r="G32" s="154" t="s">
        <v>6</v>
      </c>
      <c r="H32" s="154" t="s">
        <v>9</v>
      </c>
      <c r="I32" s="173" t="s">
        <v>7</v>
      </c>
      <c r="J32" s="173" t="s">
        <v>74</v>
      </c>
      <c r="K32" s="173" t="s">
        <v>156</v>
      </c>
      <c r="L32" s="154" t="s">
        <v>157</v>
      </c>
      <c r="M32" s="97" t="s">
        <v>158</v>
      </c>
    </row>
    <row r="33" spans="1:13" ht="13.8" thickTop="1" x14ac:dyDescent="0.25">
      <c r="A33" s="177" t="s">
        <v>193</v>
      </c>
      <c r="B33" s="176">
        <v>11</v>
      </c>
      <c r="C33" s="103">
        <v>5</v>
      </c>
      <c r="D33" s="103">
        <v>2</v>
      </c>
      <c r="E33" s="103">
        <v>4</v>
      </c>
      <c r="F33" s="103">
        <v>1</v>
      </c>
      <c r="G33" s="103">
        <v>4</v>
      </c>
      <c r="H33" s="103">
        <v>3</v>
      </c>
      <c r="I33" s="103">
        <f>SUM(B33:H33)</f>
        <v>30</v>
      </c>
      <c r="J33" s="103">
        <v>204</v>
      </c>
      <c r="K33" s="178">
        <f>PRODUCT(I33*1/J33)</f>
        <v>0.14705882352941177</v>
      </c>
      <c r="L33" s="103">
        <v>188</v>
      </c>
      <c r="M33" s="104">
        <f>PRODUCT(I33*1/L33)</f>
        <v>0.15957446808510639</v>
      </c>
    </row>
    <row r="34" spans="1:13" x14ac:dyDescent="0.25">
      <c r="A34" s="111" t="s">
        <v>176</v>
      </c>
      <c r="B34" s="74">
        <v>10</v>
      </c>
      <c r="C34" s="75">
        <v>5</v>
      </c>
      <c r="D34" s="75">
        <v>2</v>
      </c>
      <c r="E34" s="75">
        <v>8</v>
      </c>
      <c r="F34" s="75">
        <v>3</v>
      </c>
      <c r="G34" s="75">
        <v>4</v>
      </c>
      <c r="H34" s="75">
        <v>0</v>
      </c>
      <c r="I34" s="75">
        <f>SUM(B34:H34)</f>
        <v>32</v>
      </c>
      <c r="J34" s="75">
        <v>209</v>
      </c>
      <c r="K34" s="170">
        <f>PRODUCT(I34*1/J34)</f>
        <v>0.15311004784688995</v>
      </c>
      <c r="L34" s="75">
        <v>181</v>
      </c>
      <c r="M34" s="77">
        <f>PRODUCT(I34*1/L34)</f>
        <v>0.17679558011049723</v>
      </c>
    </row>
    <row r="35" spans="1:13" x14ac:dyDescent="0.25">
      <c r="A35" s="34" t="s">
        <v>155</v>
      </c>
      <c r="B35" s="169">
        <v>15</v>
      </c>
      <c r="C35" s="75">
        <v>5</v>
      </c>
      <c r="D35" s="75">
        <v>4</v>
      </c>
      <c r="E35" s="75">
        <v>6</v>
      </c>
      <c r="F35" s="75">
        <v>0</v>
      </c>
      <c r="G35" s="75">
        <v>6</v>
      </c>
      <c r="H35" s="75">
        <v>2</v>
      </c>
      <c r="I35" s="75">
        <v>38</v>
      </c>
      <c r="J35" s="75">
        <v>204</v>
      </c>
      <c r="K35" s="170">
        <f>PRODUCT(I35*1/J35)</f>
        <v>0.18627450980392157</v>
      </c>
      <c r="L35" s="75">
        <v>180</v>
      </c>
      <c r="M35" s="80">
        <f t="shared" ref="M35:M52" si="4">PRODUCT(I35*1/L35)</f>
        <v>0.21111111111111111</v>
      </c>
    </row>
    <row r="36" spans="1:13" x14ac:dyDescent="0.25">
      <c r="A36" s="28" t="s">
        <v>150</v>
      </c>
      <c r="B36" s="146">
        <v>4</v>
      </c>
      <c r="C36" s="79">
        <v>4</v>
      </c>
      <c r="D36" s="79">
        <v>7</v>
      </c>
      <c r="E36" s="79">
        <v>5</v>
      </c>
      <c r="F36" s="79">
        <v>0</v>
      </c>
      <c r="G36" s="79">
        <v>5</v>
      </c>
      <c r="H36" s="79">
        <v>1</v>
      </c>
      <c r="I36" s="79">
        <v>26</v>
      </c>
      <c r="J36" s="79">
        <v>168</v>
      </c>
      <c r="K36" s="151">
        <f t="shared" ref="K36:K52" si="5">PRODUCT(I36*1/J36)</f>
        <v>0.15476190476190477</v>
      </c>
      <c r="L36" s="79">
        <v>151</v>
      </c>
      <c r="M36" s="80">
        <f t="shared" si="4"/>
        <v>0.17218543046357615</v>
      </c>
    </row>
    <row r="37" spans="1:13" x14ac:dyDescent="0.25">
      <c r="A37" s="28" t="s">
        <v>140</v>
      </c>
      <c r="B37" s="146">
        <v>4</v>
      </c>
      <c r="C37" s="79">
        <v>4</v>
      </c>
      <c r="D37" s="79">
        <v>3</v>
      </c>
      <c r="E37" s="79">
        <v>3</v>
      </c>
      <c r="F37" s="79">
        <v>6</v>
      </c>
      <c r="G37" s="79">
        <v>8</v>
      </c>
      <c r="H37" s="79">
        <v>3</v>
      </c>
      <c r="I37" s="79">
        <v>31</v>
      </c>
      <c r="J37" s="79">
        <v>178</v>
      </c>
      <c r="K37" s="151">
        <f t="shared" si="5"/>
        <v>0.17415730337078653</v>
      </c>
      <c r="L37" s="79">
        <v>162</v>
      </c>
      <c r="M37" s="80">
        <f t="shared" si="4"/>
        <v>0.19135802469135801</v>
      </c>
    </row>
    <row r="38" spans="1:13" x14ac:dyDescent="0.25">
      <c r="A38" s="28" t="s">
        <v>125</v>
      </c>
      <c r="B38" s="146">
        <v>6</v>
      </c>
      <c r="C38" s="79">
        <v>3</v>
      </c>
      <c r="D38" s="79">
        <v>4</v>
      </c>
      <c r="E38" s="79">
        <v>7</v>
      </c>
      <c r="F38" s="79">
        <v>2</v>
      </c>
      <c r="G38" s="79">
        <v>13</v>
      </c>
      <c r="H38" s="79">
        <v>2</v>
      </c>
      <c r="I38" s="79">
        <v>37</v>
      </c>
      <c r="J38" s="79">
        <v>173</v>
      </c>
      <c r="K38" s="151">
        <f t="shared" si="5"/>
        <v>0.2138728323699422</v>
      </c>
      <c r="L38" s="79">
        <v>148</v>
      </c>
      <c r="M38" s="80">
        <f t="shared" si="4"/>
        <v>0.25</v>
      </c>
    </row>
    <row r="39" spans="1:13" x14ac:dyDescent="0.25">
      <c r="A39" s="28" t="s">
        <v>120</v>
      </c>
      <c r="B39" s="146">
        <v>7</v>
      </c>
      <c r="C39" s="79">
        <v>0</v>
      </c>
      <c r="D39" s="79">
        <v>2</v>
      </c>
      <c r="E39" s="79">
        <v>5</v>
      </c>
      <c r="F39" s="79">
        <v>1</v>
      </c>
      <c r="G39" s="79">
        <v>7</v>
      </c>
      <c r="H39" s="79">
        <v>4</v>
      </c>
      <c r="I39" s="79">
        <v>26</v>
      </c>
      <c r="J39" s="79">
        <v>150</v>
      </c>
      <c r="K39" s="151">
        <f t="shared" si="5"/>
        <v>0.17333333333333334</v>
      </c>
      <c r="L39" s="79">
        <v>125</v>
      </c>
      <c r="M39" s="80">
        <f t="shared" si="4"/>
        <v>0.20799999999999999</v>
      </c>
    </row>
    <row r="40" spans="1:13" x14ac:dyDescent="0.25">
      <c r="A40" s="28" t="s">
        <v>108</v>
      </c>
      <c r="B40" s="146">
        <v>6</v>
      </c>
      <c r="C40" s="79">
        <v>4</v>
      </c>
      <c r="D40" s="79">
        <v>2</v>
      </c>
      <c r="E40" s="79">
        <v>4</v>
      </c>
      <c r="F40" s="79">
        <v>4</v>
      </c>
      <c r="G40" s="79">
        <v>6</v>
      </c>
      <c r="H40" s="79">
        <v>7</v>
      </c>
      <c r="I40" s="79">
        <v>33</v>
      </c>
      <c r="J40" s="79">
        <v>200</v>
      </c>
      <c r="K40" s="151">
        <f t="shared" si="5"/>
        <v>0.16500000000000001</v>
      </c>
      <c r="L40" s="79">
        <v>173</v>
      </c>
      <c r="M40" s="80">
        <f t="shared" si="4"/>
        <v>0.19075144508670519</v>
      </c>
    </row>
    <row r="41" spans="1:13" x14ac:dyDescent="0.25">
      <c r="A41" s="28" t="s">
        <v>98</v>
      </c>
      <c r="B41" s="146">
        <v>9</v>
      </c>
      <c r="C41" s="79">
        <v>2</v>
      </c>
      <c r="D41" s="79">
        <v>6</v>
      </c>
      <c r="E41" s="79">
        <v>3</v>
      </c>
      <c r="F41" s="79">
        <v>1</v>
      </c>
      <c r="G41" s="79">
        <v>5</v>
      </c>
      <c r="H41" s="79">
        <v>2</v>
      </c>
      <c r="I41" s="79">
        <v>28</v>
      </c>
      <c r="J41" s="79">
        <v>164</v>
      </c>
      <c r="K41" s="151">
        <f t="shared" si="5"/>
        <v>0.17073170731707318</v>
      </c>
      <c r="L41" s="79">
        <v>139</v>
      </c>
      <c r="M41" s="80">
        <f t="shared" si="4"/>
        <v>0.20143884892086331</v>
      </c>
    </row>
    <row r="42" spans="1:13" x14ac:dyDescent="0.25">
      <c r="A42" s="28" t="s">
        <v>76</v>
      </c>
      <c r="B42" s="146">
        <v>14</v>
      </c>
      <c r="C42" s="79">
        <v>2</v>
      </c>
      <c r="D42" s="79">
        <v>5</v>
      </c>
      <c r="E42" s="79">
        <v>5</v>
      </c>
      <c r="F42" s="79">
        <v>1</v>
      </c>
      <c r="G42" s="79">
        <v>9</v>
      </c>
      <c r="H42" s="79">
        <v>2</v>
      </c>
      <c r="I42" s="79">
        <v>38</v>
      </c>
      <c r="J42" s="79">
        <v>166</v>
      </c>
      <c r="K42" s="151">
        <f t="shared" si="5"/>
        <v>0.2289156626506024</v>
      </c>
      <c r="L42" s="79">
        <v>142</v>
      </c>
      <c r="M42" s="80">
        <f t="shared" si="4"/>
        <v>0.26760563380281688</v>
      </c>
    </row>
    <row r="43" spans="1:13" x14ac:dyDescent="0.25">
      <c r="A43" s="28" t="s">
        <v>77</v>
      </c>
      <c r="B43" s="146">
        <v>6</v>
      </c>
      <c r="C43" s="79">
        <v>2</v>
      </c>
      <c r="D43" s="79">
        <v>5</v>
      </c>
      <c r="E43" s="79">
        <v>2</v>
      </c>
      <c r="F43" s="79">
        <v>3</v>
      </c>
      <c r="G43" s="79">
        <v>6</v>
      </c>
      <c r="H43" s="79">
        <v>5</v>
      </c>
      <c r="I43" s="79">
        <v>29</v>
      </c>
      <c r="J43" s="79">
        <v>147</v>
      </c>
      <c r="K43" s="151">
        <f t="shared" si="5"/>
        <v>0.19727891156462585</v>
      </c>
      <c r="L43" s="79">
        <v>133</v>
      </c>
      <c r="M43" s="80">
        <f t="shared" si="4"/>
        <v>0.21804511278195488</v>
      </c>
    </row>
    <row r="44" spans="1:13" x14ac:dyDescent="0.25">
      <c r="A44" s="28" t="s">
        <v>78</v>
      </c>
      <c r="B44" s="146">
        <v>5</v>
      </c>
      <c r="C44" s="79">
        <v>3</v>
      </c>
      <c r="D44" s="79">
        <v>3</v>
      </c>
      <c r="E44" s="79">
        <v>7</v>
      </c>
      <c r="F44" s="79">
        <v>4</v>
      </c>
      <c r="G44" s="79">
        <v>12</v>
      </c>
      <c r="H44" s="79">
        <v>1</v>
      </c>
      <c r="I44" s="79">
        <v>35</v>
      </c>
      <c r="J44" s="79">
        <v>160</v>
      </c>
      <c r="K44" s="151">
        <f t="shared" si="5"/>
        <v>0.21875</v>
      </c>
      <c r="L44" s="79">
        <v>140</v>
      </c>
      <c r="M44" s="80">
        <f t="shared" si="4"/>
        <v>0.25</v>
      </c>
    </row>
    <row r="45" spans="1:13" x14ac:dyDescent="0.25">
      <c r="A45" s="28" t="s">
        <v>79</v>
      </c>
      <c r="B45" s="146">
        <v>8</v>
      </c>
      <c r="C45" s="79">
        <v>0</v>
      </c>
      <c r="D45" s="79">
        <v>6</v>
      </c>
      <c r="E45" s="79">
        <v>3</v>
      </c>
      <c r="F45" s="79">
        <v>2</v>
      </c>
      <c r="G45" s="79">
        <v>5</v>
      </c>
      <c r="H45" s="79">
        <v>0</v>
      </c>
      <c r="I45" s="79">
        <v>24</v>
      </c>
      <c r="J45" s="79">
        <v>144</v>
      </c>
      <c r="K45" s="151">
        <f t="shared" si="5"/>
        <v>0.16666666666666666</v>
      </c>
      <c r="L45" s="79">
        <v>125</v>
      </c>
      <c r="M45" s="80">
        <f t="shared" si="4"/>
        <v>0.192</v>
      </c>
    </row>
    <row r="46" spans="1:13" x14ac:dyDescent="0.25">
      <c r="A46" s="28" t="s">
        <v>80</v>
      </c>
      <c r="B46" s="146">
        <v>3</v>
      </c>
      <c r="C46" s="79">
        <v>1</v>
      </c>
      <c r="D46" s="79">
        <v>4</v>
      </c>
      <c r="E46" s="79">
        <v>4</v>
      </c>
      <c r="F46" s="79">
        <v>5</v>
      </c>
      <c r="G46" s="79">
        <v>4</v>
      </c>
      <c r="H46" s="79">
        <v>0</v>
      </c>
      <c r="I46" s="79">
        <v>21</v>
      </c>
      <c r="J46" s="79">
        <v>115</v>
      </c>
      <c r="K46" s="151">
        <f t="shared" si="5"/>
        <v>0.18260869565217391</v>
      </c>
      <c r="L46" s="79">
        <v>100</v>
      </c>
      <c r="M46" s="80">
        <f t="shared" si="4"/>
        <v>0.21</v>
      </c>
    </row>
    <row r="47" spans="1:13" x14ac:dyDescent="0.25">
      <c r="A47" s="28" t="s">
        <v>81</v>
      </c>
      <c r="B47" s="146">
        <v>6</v>
      </c>
      <c r="C47" s="79">
        <v>0</v>
      </c>
      <c r="D47" s="79">
        <v>4</v>
      </c>
      <c r="E47" s="79">
        <v>5</v>
      </c>
      <c r="F47" s="79">
        <v>3</v>
      </c>
      <c r="G47" s="79">
        <v>10</v>
      </c>
      <c r="H47" s="79">
        <v>1</v>
      </c>
      <c r="I47" s="79">
        <v>29</v>
      </c>
      <c r="J47" s="79">
        <v>134</v>
      </c>
      <c r="K47" s="151">
        <f t="shared" si="5"/>
        <v>0.21641791044776118</v>
      </c>
      <c r="L47" s="79">
        <v>111</v>
      </c>
      <c r="M47" s="80">
        <f t="shared" si="4"/>
        <v>0.26126126126126126</v>
      </c>
    </row>
    <row r="48" spans="1:13" x14ac:dyDescent="0.25">
      <c r="A48" s="28" t="s">
        <v>82</v>
      </c>
      <c r="B48" s="146">
        <v>3</v>
      </c>
      <c r="C48" s="79">
        <v>0</v>
      </c>
      <c r="D48" s="79">
        <v>3</v>
      </c>
      <c r="E48" s="79">
        <v>8</v>
      </c>
      <c r="F48" s="79">
        <v>4</v>
      </c>
      <c r="G48" s="79">
        <v>6</v>
      </c>
      <c r="H48" s="120"/>
      <c r="I48" s="79">
        <v>24</v>
      </c>
      <c r="J48" s="79">
        <v>145</v>
      </c>
      <c r="K48" s="151">
        <f t="shared" si="5"/>
        <v>0.16551724137931034</v>
      </c>
      <c r="L48" s="79">
        <v>124</v>
      </c>
      <c r="M48" s="80">
        <f t="shared" si="4"/>
        <v>0.19354838709677419</v>
      </c>
    </row>
    <row r="49" spans="1:13" x14ac:dyDescent="0.25">
      <c r="A49" s="28" t="s">
        <v>83</v>
      </c>
      <c r="B49" s="146">
        <v>2</v>
      </c>
      <c r="C49" s="79">
        <v>1</v>
      </c>
      <c r="D49" s="79">
        <v>4</v>
      </c>
      <c r="E49" s="79">
        <v>2</v>
      </c>
      <c r="F49" s="79">
        <v>1</v>
      </c>
      <c r="G49" s="79">
        <v>1</v>
      </c>
      <c r="H49" s="120"/>
      <c r="I49" s="79">
        <v>11</v>
      </c>
      <c r="J49" s="79">
        <v>110</v>
      </c>
      <c r="K49" s="151">
        <f t="shared" si="5"/>
        <v>0.1</v>
      </c>
      <c r="L49" s="79">
        <v>99</v>
      </c>
      <c r="M49" s="80">
        <f t="shared" si="4"/>
        <v>0.1111111111111111</v>
      </c>
    </row>
    <row r="50" spans="1:13" x14ac:dyDescent="0.25">
      <c r="A50" s="28" t="s">
        <v>84</v>
      </c>
      <c r="B50" s="146">
        <v>0</v>
      </c>
      <c r="C50" s="79">
        <v>2</v>
      </c>
      <c r="D50" s="79">
        <v>2</v>
      </c>
      <c r="E50" s="79">
        <v>2</v>
      </c>
      <c r="F50" s="79">
        <v>5</v>
      </c>
      <c r="G50" s="79">
        <v>1</v>
      </c>
      <c r="H50" s="120"/>
      <c r="I50" s="79">
        <v>12</v>
      </c>
      <c r="J50" s="79">
        <v>120</v>
      </c>
      <c r="K50" s="151">
        <f t="shared" si="5"/>
        <v>0.1</v>
      </c>
      <c r="L50" s="175">
        <v>108</v>
      </c>
      <c r="M50" s="80">
        <f t="shared" si="4"/>
        <v>0.1111111111111111</v>
      </c>
    </row>
    <row r="51" spans="1:13" x14ac:dyDescent="0.25">
      <c r="A51" s="28" t="s">
        <v>85</v>
      </c>
      <c r="B51" s="146">
        <v>0</v>
      </c>
      <c r="C51" s="79">
        <v>1</v>
      </c>
      <c r="D51" s="79">
        <v>7</v>
      </c>
      <c r="E51" s="79">
        <v>0</v>
      </c>
      <c r="F51" s="79">
        <v>2</v>
      </c>
      <c r="G51" s="79">
        <v>0</v>
      </c>
      <c r="H51" s="120"/>
      <c r="I51" s="79">
        <v>10</v>
      </c>
      <c r="J51" s="79">
        <v>106</v>
      </c>
      <c r="K51" s="151">
        <f t="shared" si="5"/>
        <v>9.4339622641509441E-2</v>
      </c>
      <c r="L51" s="88">
        <v>89</v>
      </c>
      <c r="M51" s="80">
        <f t="shared" si="4"/>
        <v>0.11235955056179775</v>
      </c>
    </row>
    <row r="52" spans="1:13" ht="13.8" thickBot="1" x14ac:dyDescent="0.3">
      <c r="A52" s="150" t="s">
        <v>86</v>
      </c>
      <c r="B52" s="147">
        <v>0</v>
      </c>
      <c r="C52" s="148">
        <v>3</v>
      </c>
      <c r="D52" s="148">
        <v>1</v>
      </c>
      <c r="E52" s="148">
        <v>0</v>
      </c>
      <c r="F52" s="148">
        <v>0</v>
      </c>
      <c r="G52" s="148">
        <v>0</v>
      </c>
      <c r="H52" s="174"/>
      <c r="I52" s="148">
        <v>4</v>
      </c>
      <c r="J52" s="148">
        <v>90</v>
      </c>
      <c r="K52" s="155">
        <f t="shared" si="5"/>
        <v>4.4444444444444446E-2</v>
      </c>
      <c r="L52" s="148">
        <v>67</v>
      </c>
      <c r="M52" s="91">
        <f t="shared" si="4"/>
        <v>5.9701492537313432E-2</v>
      </c>
    </row>
    <row r="53" spans="1:13" ht="14.4" thickTop="1" thickBot="1" x14ac:dyDescent="0.3">
      <c r="A53" s="92" t="s">
        <v>7</v>
      </c>
      <c r="B53" s="149">
        <f t="shared" ref="B53:J53" si="6">SUM(B33:B52)</f>
        <v>119</v>
      </c>
      <c r="C53" s="149">
        <f t="shared" si="6"/>
        <v>47</v>
      </c>
      <c r="D53" s="149">
        <f t="shared" si="6"/>
        <v>76</v>
      </c>
      <c r="E53" s="149">
        <f t="shared" si="6"/>
        <v>83</v>
      </c>
      <c r="F53" s="149">
        <f t="shared" si="6"/>
        <v>48</v>
      </c>
      <c r="G53" s="149">
        <f t="shared" si="6"/>
        <v>112</v>
      </c>
      <c r="H53" s="149">
        <f t="shared" si="6"/>
        <v>33</v>
      </c>
      <c r="I53" s="149">
        <f t="shared" si="6"/>
        <v>518</v>
      </c>
      <c r="J53" s="153">
        <f t="shared" si="6"/>
        <v>3087</v>
      </c>
      <c r="K53" s="156">
        <f>PRODUCT(I53*1/J53)</f>
        <v>0.16780045351473924</v>
      </c>
      <c r="L53" s="172">
        <f>SUM(L34:L52)</f>
        <v>2497</v>
      </c>
      <c r="M53" s="91">
        <f>PRODUCT(I53*1/L53)</f>
        <v>0.20744893872647177</v>
      </c>
    </row>
    <row r="54" spans="1:13" ht="13.8" thickTop="1" x14ac:dyDescent="0.25"/>
  </sheetData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A9718DBC60ADB468A4844CE5C16286B" ma:contentTypeVersion="13" ma:contentTypeDescription="Create a new document." ma:contentTypeScope="" ma:versionID="5dc628329c7442642306dcdaf0451299">
  <xsd:schema xmlns:xsd="http://www.w3.org/2001/XMLSchema" xmlns:xs="http://www.w3.org/2001/XMLSchema" xmlns:p="http://schemas.microsoft.com/office/2006/metadata/properties" xmlns:ns2="fc69e3cd-d830-49bb-9fab-30ebcf2b4d57" xmlns:ns3="14989559-dc3f-4623-838e-9e57311ba4a0" targetNamespace="http://schemas.microsoft.com/office/2006/metadata/properties" ma:root="true" ma:fieldsID="64df980b498632d2c24ff6fde82c81df" ns2:_="" ns3:_="">
    <xsd:import namespace="fc69e3cd-d830-49bb-9fab-30ebcf2b4d57"/>
    <xsd:import namespace="14989559-dc3f-4623-838e-9e57311ba4a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ReviewedStatus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69e3cd-d830-49bb-9fab-30ebcf2b4d5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989559-dc3f-4623-838e-9e57311ba4a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ReviewedStatus" ma:index="12" nillable="true" ma:displayName="Reviewed Status" ma:default="New" ma:description="This is for Dean Koski to change the status when she has finished her review. " ma:format="Dropdown" ma:internalName="ReviewedStatus">
      <xsd:simpleType>
        <xsd:restriction base="dms:Choice">
          <xsd:enumeration value="New"/>
          <xsd:enumeration value="In Progress"/>
          <xsd:enumeration value="Completed"/>
          <xsd:enumeration value="Dept Notified"/>
        </xsd:restriction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viewedStatus xmlns="14989559-dc3f-4623-838e-9e57311ba4a0">New</ReviewedStatu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3D15373-8E6D-4E4B-8586-21923108F9BB}"/>
</file>

<file path=customXml/itemProps2.xml><?xml version="1.0" encoding="utf-8"?>
<ds:datastoreItem xmlns:ds="http://schemas.openxmlformats.org/officeDocument/2006/customXml" ds:itemID="{125D72E2-B9EA-4A6C-BB3A-2FB8448B33B6}">
  <ds:schemaRefs>
    <ds:schemaRef ds:uri="http://schemas.microsoft.com/office/2006/metadata/properties"/>
    <ds:schemaRef ds:uri="http://schemas.microsoft.com/office/infopath/2007/PartnerControls"/>
    <ds:schemaRef ds:uri="14989559-dc3f-4623-838e-9e57311ba4a0"/>
  </ds:schemaRefs>
</ds:datastoreItem>
</file>

<file path=customXml/itemProps3.xml><?xml version="1.0" encoding="utf-8"?>
<ds:datastoreItem xmlns:ds="http://schemas.openxmlformats.org/officeDocument/2006/customXml" ds:itemID="{1EE84C2E-CD4C-4DBE-9EFD-05C673317CA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TOTALS</vt:lpstr>
      <vt:lpstr>DEPTS</vt:lpstr>
      <vt:lpstr>Degrees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R. Koski</dc:creator>
  <cp:lastModifiedBy>Patricia R. Koski</cp:lastModifiedBy>
  <cp:lastPrinted>2012-03-21T15:25:57Z</cp:lastPrinted>
  <dcterms:created xsi:type="dcterms:W3CDTF">2005-09-08T15:27:25Z</dcterms:created>
  <dcterms:modified xsi:type="dcterms:W3CDTF">2021-01-17T21:34:37Z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0x0101006A9718DBC60ADB468A4844CE5C16286B</vt:lpwstr>
  </property>
</Properties>
</file>