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IMAR reports\Spring 2020\"/>
    </mc:Choice>
  </mc:AlternateContent>
  <xr:revisionPtr revIDLastSave="0" documentId="13_ncr:1_{13A57238-63C3-4997-B51E-215BE3DC8D8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OTALS" sheetId="1" r:id="rId1"/>
    <sheet name="DEPTS" sheetId="4" r:id="rId2"/>
    <sheet name="Degre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4" l="1"/>
  <c r="F20" i="1"/>
  <c r="D117" i="4"/>
  <c r="D70" i="4"/>
  <c r="H25" i="5" l="1"/>
  <c r="F25" i="5"/>
  <c r="E25" i="5"/>
  <c r="D25" i="5"/>
  <c r="C25" i="5"/>
  <c r="B25" i="5"/>
  <c r="J51" i="5" l="1"/>
  <c r="K51" i="5" s="1"/>
  <c r="I51" i="5"/>
  <c r="H51" i="5"/>
  <c r="G51" i="5"/>
  <c r="F51" i="5"/>
  <c r="E51" i="5"/>
  <c r="D51" i="5"/>
  <c r="C51" i="5"/>
  <c r="B51" i="5"/>
  <c r="L51" i="5"/>
  <c r="M51" i="5" s="1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32" i="5"/>
  <c r="F17" i="1" l="1"/>
  <c r="K32" i="5" l="1"/>
  <c r="I32" i="5"/>
  <c r="I6" i="5"/>
  <c r="G6" i="5"/>
  <c r="F27" i="1" l="1"/>
  <c r="D80" i="4" l="1"/>
  <c r="D34" i="4" l="1"/>
  <c r="F11" i="1" l="1"/>
  <c r="D85" i="4" l="1"/>
  <c r="K34" i="5" l="1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33" i="5"/>
  <c r="D104" i="4" l="1"/>
  <c r="F38" i="1" l="1"/>
  <c r="D111" i="4"/>
  <c r="D57" i="4"/>
  <c r="F43" i="1" l="1"/>
  <c r="F40" i="1"/>
  <c r="F35" i="1"/>
  <c r="D113" i="4" l="1"/>
  <c r="G9" i="5"/>
  <c r="I9" i="5" l="1"/>
  <c r="D78" i="4" l="1"/>
  <c r="D10" i="4" l="1"/>
  <c r="G10" i="5" l="1"/>
  <c r="I10" i="5" l="1"/>
  <c r="D118" i="4" l="1"/>
  <c r="G11" i="5" l="1"/>
  <c r="I11" i="5" l="1"/>
  <c r="F29" i="1"/>
  <c r="G12" i="5" l="1"/>
  <c r="I12" i="5" l="1"/>
  <c r="G13" i="5" l="1"/>
  <c r="I13" i="5" l="1"/>
  <c r="G24" i="5" l="1"/>
  <c r="G23" i="5"/>
  <c r="I23" i="5" s="1"/>
  <c r="G22" i="5"/>
  <c r="I22" i="5" s="1"/>
  <c r="G21" i="5"/>
  <c r="I21" i="5" s="1"/>
  <c r="G20" i="5"/>
  <c r="G19" i="5"/>
  <c r="I19" i="5" s="1"/>
  <c r="G18" i="5"/>
  <c r="G17" i="5"/>
  <c r="I17" i="5" s="1"/>
  <c r="G16" i="5"/>
  <c r="I16" i="5" s="1"/>
  <c r="G15" i="5"/>
  <c r="I15" i="5" s="1"/>
  <c r="G14" i="5"/>
  <c r="I20" i="5" l="1"/>
  <c r="G25" i="5"/>
  <c r="I25" i="5" s="1"/>
  <c r="I18" i="5"/>
  <c r="I24" i="5"/>
  <c r="I14" i="5"/>
  <c r="F25" i="1" l="1"/>
  <c r="F23" i="1"/>
  <c r="F7" i="1" l="1"/>
  <c r="F44" i="1" s="1"/>
</calcChain>
</file>

<file path=xl/sharedStrings.xml><?xml version="1.0" encoding="utf-8"?>
<sst xmlns="http://schemas.openxmlformats.org/spreadsheetml/2006/main" count="504" uniqueCount="207">
  <si>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</si>
  <si>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</si>
  <si>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</si>
  <si>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</si>
  <si>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</si>
  <si>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</si>
  <si>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</si>
  <si>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</si>
  <si>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</si>
  <si>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</si>
  <si>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</si>
  <si>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</si>
  <si>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</si>
  <si>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</si>
  <si>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</si>
  <si>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</si>
  <si>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</si>
  <si>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</si>
  <si>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</si>
  <si>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</si>
  <si>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</si>
  <si>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</si>
  <si>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</si>
  <si>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</si>
  <si>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</si>
  <si>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</si>
  <si>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</si>
  <si>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COMM</t>
  </si>
  <si>
    <t>GEOS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</si>
  <si>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</si>
  <si>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</si>
  <si>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</si>
  <si>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</si>
  <si>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</si>
  <si>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</si>
  <si>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</si>
  <si>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</si>
  <si>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McNabb</t>
  </si>
  <si>
    <t>Rhoads</t>
  </si>
  <si>
    <t>CHBC</t>
  </si>
  <si>
    <t>ENGL</t>
  </si>
  <si>
    <t>Restrepo</t>
  </si>
  <si>
    <t>ANTH</t>
  </si>
  <si>
    <t>PHYS</t>
  </si>
  <si>
    <t>Salamo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</si>
  <si>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</si>
  <si>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</si>
  <si>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</si>
  <si>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</si>
  <si>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</si>
  <si>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</si>
  <si>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</si>
  <si>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</si>
  <si>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</si>
  <si>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</si>
  <si>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</si>
  <si>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</si>
  <si>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</si>
  <si>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</si>
  <si>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</si>
  <si>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</si>
  <si>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</si>
  <si>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</si>
  <si>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Stephenson</t>
  </si>
  <si>
    <t>Booker</t>
  </si>
  <si>
    <t>Paradise</t>
  </si>
  <si>
    <t>INTERDISCIPLINARY CHAIRS/ADVISORS - FULBRIGHT COLLEGE FACULTY</t>
  </si>
  <si>
    <t>WLLC</t>
  </si>
  <si>
    <t>1</t>
  </si>
  <si>
    <t>WLLC Subtotal</t>
  </si>
  <si>
    <t>Department of WLLC</t>
  </si>
  <si>
    <t>one or more students in these interdisciplinary programs.</t>
  </si>
  <si>
    <t>Lessner</t>
  </si>
  <si>
    <t>Limp</t>
  </si>
  <si>
    <t>Kral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</si>
  <si>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</si>
  <si>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</si>
  <si>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</si>
  <si>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</si>
  <si>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</si>
  <si>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</si>
  <si>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</si>
  <si>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</si>
  <si>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</si>
  <si>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</si>
  <si>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</si>
  <si>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</si>
  <si>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</si>
  <si>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</si>
  <si>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</si>
  <si>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</si>
  <si>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</si>
  <si>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MEPH = Microelectronics-Photonics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</si>
  <si>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</si>
  <si>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</si>
  <si>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</si>
  <si>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</si>
  <si>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</si>
  <si>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</si>
  <si>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5</t>
  </si>
  <si>
    <t>Barabote</t>
  </si>
  <si>
    <t>Ivey</t>
  </si>
  <si>
    <t>Thallapur</t>
  </si>
  <si>
    <t>2011-12</t>
  </si>
  <si>
    <t>AFLS, ARCH, ARSC</t>
  </si>
  <si>
    <t>Ungar</t>
  </si>
  <si>
    <t>Tian</t>
  </si>
  <si>
    <t>Evans</t>
  </si>
  <si>
    <t>Lewis</t>
  </si>
  <si>
    <t>Adams</t>
  </si>
  <si>
    <t>Davidson</t>
  </si>
  <si>
    <t>Feng</t>
  </si>
  <si>
    <t>Zhang</t>
  </si>
  <si>
    <t>2012-13</t>
  </si>
  <si>
    <t>AFLS (HORT and PLPA)</t>
  </si>
  <si>
    <t>ARSC (ENGL and WLLC)</t>
  </si>
  <si>
    <t>Du</t>
  </si>
  <si>
    <t>Pinto</t>
  </si>
  <si>
    <t>Bellaiche</t>
  </si>
  <si>
    <t>Li</t>
  </si>
  <si>
    <t>Wise</t>
  </si>
  <si>
    <t>Department of Mathematical Sciences</t>
  </si>
  <si>
    <t>STANMS</t>
  </si>
  <si>
    <t>MASC</t>
  </si>
  <si>
    <t>Wang</t>
  </si>
  <si>
    <t>MASC Subtotal</t>
  </si>
  <si>
    <t>2013-14</t>
  </si>
  <si>
    <t>Robinson</t>
  </si>
  <si>
    <t>Kahf</t>
  </si>
  <si>
    <t>Kvamme</t>
  </si>
  <si>
    <t>Kumar</t>
  </si>
  <si>
    <t>Spiegel</t>
  </si>
  <si>
    <t>2014-15</t>
  </si>
  <si>
    <t>Coridan</t>
  </si>
  <si>
    <t xml:space="preserve">Doctoral Degrees Awarded in Interdisciplinary Degree Programs (cross-college plus CLCS and PTSC) </t>
  </si>
  <si>
    <t>Kay</t>
  </si>
  <si>
    <t>COMM Subtotal</t>
  </si>
  <si>
    <t>Stahle</t>
  </si>
  <si>
    <t>(5)</t>
  </si>
  <si>
    <t>Department of Communication</t>
  </si>
  <si>
    <t>(1)</t>
  </si>
  <si>
    <t>Brock</t>
  </si>
  <si>
    <t>Padilla</t>
  </si>
  <si>
    <t>Durdik</t>
  </si>
  <si>
    <t>Iyer</t>
  </si>
  <si>
    <t>Heyes</t>
  </si>
  <si>
    <t>Song</t>
  </si>
  <si>
    <t>Petris</t>
  </si>
  <si>
    <t>2015-16</t>
  </si>
  <si>
    <t>Fan</t>
  </si>
  <si>
    <t>Moradi</t>
  </si>
  <si>
    <t>Ceballos</t>
  </si>
  <si>
    <t>Brady</t>
  </si>
  <si>
    <t>Xiao</t>
  </si>
  <si>
    <t>Manasreh, B.</t>
  </si>
  <si>
    <t>Kennefick, D.</t>
  </si>
  <si>
    <t>Lehmer</t>
  </si>
  <si>
    <t>Roberts</t>
  </si>
  <si>
    <t>2016-17</t>
  </si>
  <si>
    <t xml:space="preserve">Hu </t>
  </si>
  <si>
    <t>Beyzavi</t>
  </si>
  <si>
    <t>Vining</t>
  </si>
  <si>
    <t>Dowdle</t>
  </si>
  <si>
    <t>(2)</t>
  </si>
  <si>
    <t>2017-18</t>
  </si>
  <si>
    <t>% Doc</t>
  </si>
  <si>
    <t>UNIV Ph.D.</t>
  </si>
  <si>
    <t>% Ph.D.</t>
  </si>
  <si>
    <t>Nakanishi</t>
  </si>
  <si>
    <t>Arnold</t>
  </si>
  <si>
    <t>Domingues Barajas</t>
  </si>
  <si>
    <t>4</t>
  </si>
  <si>
    <t>7</t>
  </si>
  <si>
    <t>(7)</t>
  </si>
  <si>
    <t>Hays</t>
  </si>
  <si>
    <t>Bailey</t>
  </si>
  <si>
    <t>McIntosh</t>
  </si>
  <si>
    <t>Schulte</t>
  </si>
  <si>
    <t>Marren</t>
  </si>
  <si>
    <t>HIST</t>
  </si>
  <si>
    <t>White</t>
  </si>
  <si>
    <t>Davis</t>
  </si>
  <si>
    <t>Chen</t>
  </si>
  <si>
    <t>Gea-Banacloche</t>
  </si>
  <si>
    <t>HIST Subtotal</t>
  </si>
  <si>
    <t>Department of History</t>
  </si>
  <si>
    <t>(4)</t>
  </si>
  <si>
    <t>(17)</t>
  </si>
  <si>
    <t>2018-19</t>
  </si>
  <si>
    <t>Master's Degrees Awarded, 2000/01-2018/19</t>
  </si>
  <si>
    <t>as a Percentage of all Doctoral Degrees Awarded, 2000/01-2018/19</t>
  </si>
  <si>
    <t>STAN = ARSC, EDUC, ENGR, WCOB</t>
  </si>
  <si>
    <t>AFLS, ARSC, EDUC, ENGR</t>
  </si>
  <si>
    <t>Chevrier</t>
  </si>
  <si>
    <t>(13)</t>
  </si>
  <si>
    <t>Master's Degrees Awarded in Interdisciplinary Degree Programs (cross college plus CLCS) as a Percentage of all</t>
  </si>
  <si>
    <t>Spring 2020</t>
  </si>
  <si>
    <t>Stites</t>
  </si>
  <si>
    <t>Teuton</t>
  </si>
  <si>
    <t>Lorenzo-Feliciano</t>
  </si>
  <si>
    <t>15</t>
  </si>
  <si>
    <t>10</t>
  </si>
  <si>
    <t>8</t>
  </si>
  <si>
    <t>(14)</t>
  </si>
  <si>
    <t>(8)</t>
  </si>
  <si>
    <t>(78)</t>
  </si>
  <si>
    <t xml:space="preserve">multiple students. Seventy-eight individual faculty in the Fulbright College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</si>
</sst>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7" xfId="0" applyFont="1" applyFill="1" applyBorder="1"/>
    <xf numFmtId="0" fontId="4" fillId="0" borderId="0" xfId="0" applyFont="1"/>
    <xf numFmtId="0" fontId="0" fillId="2" borderId="22" xfId="0" applyFill="1" applyBorder="1"/>
    <xf numFmtId="0" fontId="0" fillId="2" borderId="3" xfId="0" applyFill="1" applyBorder="1"/>
    <xf numFmtId="0" fontId="0" fillId="2" borderId="23" xfId="0" applyFill="1" applyBorder="1" applyAlignment="1">
      <alignment horizontal="righ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5" xfId="0" applyFill="1" applyBorder="1"/>
    <xf numFmtId="0" fontId="0" fillId="0" borderId="40" xfId="0" applyBorder="1"/>
    <xf numFmtId="0" fontId="0" fillId="0" borderId="51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3" xfId="0" applyBorder="1"/>
    <xf numFmtId="0" fontId="4" fillId="3" borderId="1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28" xfId="0" applyFill="1" applyBorder="1"/>
    <xf numFmtId="0" fontId="0" fillId="3" borderId="29" xfId="0" applyFill="1" applyBorder="1"/>
    <xf numFmtId="0" fontId="0" fillId="3" borderId="36" xfId="0" applyFill="1" applyBorder="1"/>
    <xf numFmtId="0" fontId="0" fillId="3" borderId="49" xfId="0" applyFill="1" applyBorder="1"/>
    <xf numFmtId="0" fontId="0" fillId="3" borderId="31" xfId="0" applyFill="1" applyBorder="1"/>
    <xf numFmtId="0" fontId="0" fillId="3" borderId="50" xfId="0" applyFill="1" applyBorder="1"/>
    <xf numFmtId="0" fontId="1" fillId="3" borderId="49" xfId="0" applyFont="1" applyFill="1" applyBorder="1"/>
    <xf numFmtId="0" fontId="1" fillId="3" borderId="31" xfId="0" applyFont="1" applyFill="1" applyBorder="1"/>
    <xf numFmtId="0" fontId="1" fillId="3" borderId="50" xfId="0" applyFont="1" applyFill="1" applyBorder="1"/>
    <xf numFmtId="0" fontId="0" fillId="2" borderId="49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1" fillId="3" borderId="6" xfId="0" applyFont="1" applyFill="1" applyBorder="1"/>
    <xf numFmtId="0" fontId="1" fillId="3" borderId="8" xfId="0" applyFont="1" applyFill="1" applyBorder="1"/>
    <xf numFmtId="0" fontId="4" fillId="0" borderId="0" xfId="0" applyFont="1" applyFill="1" applyBorder="1"/>
    <xf numFmtId="0" fontId="4" fillId="0" borderId="40" xfId="0" applyFont="1" applyBorder="1"/>
    <xf numFmtId="0" fontId="1" fillId="0" borderId="17" xfId="0" applyFont="1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4" fillId="3" borderId="49" xfId="0" applyFont="1" applyFill="1" applyBorder="1"/>
    <xf numFmtId="0" fontId="1" fillId="0" borderId="0" xfId="0" applyFont="1"/>
    <xf numFmtId="49" fontId="1" fillId="3" borderId="17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37" xfId="0" applyFont="1" applyFill="1" applyBorder="1"/>
    <xf numFmtId="0" fontId="1" fillId="0" borderId="14" xfId="0" applyFont="1" applyFill="1" applyBorder="1"/>
    <xf numFmtId="0" fontId="0" fillId="2" borderId="49" xfId="0" applyFill="1" applyBorder="1"/>
    <xf numFmtId="0" fontId="0" fillId="2" borderId="50" xfId="0" applyFill="1" applyBorder="1"/>
    <xf numFmtId="0" fontId="1" fillId="0" borderId="40" xfId="0" applyFont="1" applyBorder="1"/>
    <xf numFmtId="0" fontId="1" fillId="0" borderId="6" xfId="0" applyFont="1" applyFill="1" applyBorder="1" applyAlignment="1">
      <alignment horizontal="right"/>
    </xf>
    <xf numFmtId="0" fontId="1" fillId="0" borderId="42" xfId="0" applyFont="1" applyFill="1" applyBorder="1"/>
    <xf numFmtId="0" fontId="1" fillId="0" borderId="44" xfId="0" applyFont="1" applyFill="1" applyBorder="1"/>
    <xf numFmtId="0" fontId="1" fillId="0" borderId="18" xfId="0" applyFont="1" applyFill="1" applyBorder="1"/>
    <xf numFmtId="49" fontId="1" fillId="2" borderId="50" xfId="0" applyNumberFormat="1" applyFont="1" applyFill="1" applyBorder="1" applyAlignment="1">
      <alignment horizontal="right"/>
    </xf>
    <xf numFmtId="0" fontId="0" fillId="0" borderId="11" xfId="0" applyFill="1" applyBorder="1"/>
    <xf numFmtId="0" fontId="1" fillId="0" borderId="43" xfId="0" applyFont="1" applyFill="1" applyBorder="1"/>
    <xf numFmtId="0" fontId="0" fillId="0" borderId="49" xfId="0" applyBorder="1"/>
    <xf numFmtId="0" fontId="0" fillId="0" borderId="55" xfId="0" applyBorder="1"/>
    <xf numFmtId="0" fontId="0" fillId="0" borderId="20" xfId="0" applyBorder="1"/>
    <xf numFmtId="0" fontId="0" fillId="0" borderId="11" xfId="0" applyBorder="1"/>
    <xf numFmtId="3" fontId="0" fillId="0" borderId="11" xfId="0" applyNumberFormat="1" applyFill="1" applyBorder="1"/>
    <xf numFmtId="10" fontId="0" fillId="0" borderId="18" xfId="0" applyNumberFormat="1" applyBorder="1"/>
    <xf numFmtId="0" fontId="0" fillId="0" borderId="56" xfId="0" applyBorder="1"/>
    <xf numFmtId="0" fontId="0" fillId="0" borderId="6" xfId="0" applyBorder="1"/>
    <xf numFmtId="10" fontId="0" fillId="0" borderId="17" xfId="0" applyNumberFormat="1" applyBorder="1"/>
    <xf numFmtId="0" fontId="0" fillId="0" borderId="12" xfId="0" applyFill="1" applyBorder="1"/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57" xfId="0" applyBorder="1"/>
    <xf numFmtId="0" fontId="0" fillId="0" borderId="21" xfId="0" applyBorder="1"/>
    <xf numFmtId="0" fontId="0" fillId="0" borderId="7" xfId="0" applyBorder="1"/>
    <xf numFmtId="3" fontId="0" fillId="0" borderId="4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0" fontId="0" fillId="0" borderId="45" xfId="0" applyNumberFormat="1" applyBorder="1"/>
    <xf numFmtId="0" fontId="0" fillId="0" borderId="58" xfId="0" applyBorder="1"/>
    <xf numFmtId="10" fontId="0" fillId="0" borderId="59" xfId="0" applyNumberFormat="1" applyBorder="1"/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8" xfId="0" applyNumberFormat="1" applyFill="1" applyBorder="1"/>
    <xf numFmtId="0" fontId="0" fillId="0" borderId="0" xfId="0" applyFill="1"/>
    <xf numFmtId="0" fontId="1" fillId="0" borderId="39" xfId="0" applyFont="1" applyFill="1" applyBorder="1"/>
    <xf numFmtId="3" fontId="0" fillId="0" borderId="12" xfId="0" applyNumberFormat="1" applyFill="1" applyBorder="1"/>
    <xf numFmtId="0" fontId="0" fillId="0" borderId="14" xfId="0" applyBorder="1" applyAlignment="1">
      <alignment horizontal="right"/>
    </xf>
    <xf numFmtId="10" fontId="0" fillId="0" borderId="54" xfId="0" applyNumberFormat="1" applyBorder="1" applyAlignment="1">
      <alignment horizontal="right"/>
    </xf>
    <xf numFmtId="0" fontId="1" fillId="0" borderId="13" xfId="0" applyFont="1" applyFill="1" applyBorder="1"/>
    <xf numFmtId="0" fontId="1" fillId="0" borderId="46" xfId="0" applyFont="1" applyFill="1" applyBorder="1"/>
    <xf numFmtId="0" fontId="1" fillId="0" borderId="60" xfId="0" applyFont="1" applyFill="1" applyBorder="1"/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18" xfId="0" applyNumberFormat="1" applyBorder="1" applyAlignment="1">
      <alignment horizontal="right"/>
    </xf>
    <xf numFmtId="0" fontId="1" fillId="0" borderId="55" xfId="0" applyFont="1" applyBorder="1"/>
    <xf numFmtId="0" fontId="1" fillId="3" borderId="6" xfId="0" applyFont="1" applyFill="1" applyBorder="1" applyAlignment="1">
      <alignment horizontal="right"/>
    </xf>
    <xf numFmtId="0" fontId="1" fillId="2" borderId="31" xfId="0" applyFont="1" applyFill="1" applyBorder="1"/>
    <xf numFmtId="0" fontId="0" fillId="3" borderId="30" xfId="0" applyFill="1" applyBorder="1"/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0" borderId="9" xfId="0" applyFont="1" applyFill="1" applyBorder="1"/>
    <xf numFmtId="0" fontId="0" fillId="3" borderId="35" xfId="0" applyFill="1" applyBorder="1"/>
    <xf numFmtId="0" fontId="1" fillId="0" borderId="11" xfId="0" applyFont="1" applyBorder="1" applyAlignment="1">
      <alignment horizontal="right"/>
    </xf>
    <xf numFmtId="3" fontId="0" fillId="0" borderId="30" xfId="0" applyNumberFormat="1" applyBorder="1"/>
    <xf numFmtId="0" fontId="1" fillId="3" borderId="29" xfId="0" applyFont="1" applyFill="1" applyBorder="1"/>
    <xf numFmtId="0" fontId="1" fillId="0" borderId="19" xfId="0" applyFont="1" applyFill="1" applyBorder="1"/>
    <xf numFmtId="0" fontId="1" fillId="0" borderId="62" xfId="0" applyFont="1" applyFill="1" applyBorder="1"/>
    <xf numFmtId="0" fontId="1" fillId="0" borderId="63" xfId="0" applyFont="1" applyFill="1" applyBorder="1"/>
    <xf numFmtId="0" fontId="5" fillId="0" borderId="0" xfId="0" applyFont="1"/>
    <xf numFmtId="3" fontId="0" fillId="0" borderId="2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3" xfId="0" applyFill="1" applyBorder="1"/>
    <xf numFmtId="0" fontId="1" fillId="0" borderId="23" xfId="0" applyFont="1" applyFill="1" applyBorder="1"/>
    <xf numFmtId="0" fontId="1" fillId="0" borderId="8" xfId="0" applyFont="1" applyFill="1" applyBorder="1"/>
    <xf numFmtId="0" fontId="1" fillId="0" borderId="54" xfId="0" applyFont="1" applyFill="1" applyBorder="1"/>
    <xf numFmtId="0" fontId="1" fillId="0" borderId="48" xfId="0" applyFont="1" applyFill="1" applyBorder="1"/>
    <xf numFmtId="0" fontId="1" fillId="0" borderId="45" xfId="0" applyFont="1" applyFill="1" applyBorder="1"/>
    <xf numFmtId="0" fontId="1" fillId="0" borderId="47" xfId="0" applyFont="1" applyFill="1" applyBorder="1"/>
    <xf numFmtId="0" fontId="1" fillId="0" borderId="38" xfId="0" applyFont="1" applyFill="1" applyBorder="1"/>
    <xf numFmtId="0" fontId="1" fillId="0" borderId="61" xfId="0" applyFont="1" applyFill="1" applyBorder="1"/>
    <xf numFmtId="0" fontId="1" fillId="0" borderId="40" xfId="0" applyFont="1" applyFill="1" applyBorder="1"/>
    <xf numFmtId="0" fontId="1" fillId="0" borderId="53" xfId="0" applyFont="1" applyBorder="1"/>
    <xf numFmtId="0" fontId="1" fillId="0" borderId="68" xfId="0" applyFont="1" applyBorder="1"/>
    <xf numFmtId="0" fontId="0" fillId="0" borderId="14" xfId="0" applyBorder="1"/>
    <xf numFmtId="0" fontId="0" fillId="0" borderId="5" xfId="0" applyBorder="1"/>
    <xf numFmtId="0" fontId="0" fillId="0" borderId="44" xfId="0" applyBorder="1"/>
    <xf numFmtId="0" fontId="0" fillId="0" borderId="43" xfId="0" applyBorder="1"/>
    <xf numFmtId="0" fontId="0" fillId="0" borderId="67" xfId="0" applyBorder="1"/>
    <xf numFmtId="0" fontId="0" fillId="0" borderId="66" xfId="0" applyBorder="1"/>
    <xf numFmtId="10" fontId="0" fillId="0" borderId="6" xfId="0" applyNumberFormat="1" applyBorder="1"/>
    <xf numFmtId="0" fontId="1" fillId="0" borderId="11" xfId="0" applyFont="1" applyFill="1" applyBorder="1" applyAlignment="1">
      <alignment horizontal="right"/>
    </xf>
    <xf numFmtId="3" fontId="0" fillId="0" borderId="67" xfId="0" applyNumberFormat="1" applyBorder="1"/>
    <xf numFmtId="0" fontId="0" fillId="0" borderId="23" xfId="0" applyBorder="1"/>
    <xf numFmtId="10" fontId="0" fillId="0" borderId="7" xfId="0" applyNumberFormat="1" applyBorder="1"/>
    <xf numFmtId="10" fontId="0" fillId="0" borderId="31" xfId="0" applyNumberFormat="1" applyBorder="1"/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49" fontId="1" fillId="3" borderId="1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0" fontId="0" fillId="0" borderId="54" xfId="0" applyFill="1" applyBorder="1"/>
    <xf numFmtId="0" fontId="0" fillId="0" borderId="17" xfId="0" applyFill="1" applyBorder="1"/>
    <xf numFmtId="0" fontId="1" fillId="0" borderId="65" xfId="0" applyFont="1" applyFill="1" applyBorder="1"/>
    <xf numFmtId="0" fontId="0" fillId="0" borderId="14" xfId="0" applyFill="1" applyBorder="1"/>
    <xf numFmtId="0" fontId="6" fillId="0" borderId="64" xfId="0" applyFont="1" applyFill="1" applyBorder="1"/>
    <xf numFmtId="49" fontId="1" fillId="0" borderId="54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0" fillId="0" borderId="32" xfId="0" applyBorder="1"/>
    <xf numFmtId="0" fontId="0" fillId="0" borderId="10" xfId="0" applyBorder="1"/>
    <xf numFmtId="10" fontId="0" fillId="0" borderId="11" xfId="0" applyNumberFormat="1" applyBorder="1"/>
    <xf numFmtId="0" fontId="0" fillId="0" borderId="41" xfId="0" applyBorder="1"/>
    <xf numFmtId="3" fontId="0" fillId="0" borderId="16" xfId="0" applyNumberFormat="1" applyFill="1" applyBorder="1" applyAlignment="1">
      <alignment horizontal="right"/>
    </xf>
    <xf numFmtId="10" fontId="0" fillId="0" borderId="14" xfId="0" applyNumberFormat="1" applyBorder="1"/>
    <xf numFmtId="10" fontId="0" fillId="0" borderId="54" xfId="0" applyNumberFormat="1" applyBorder="1"/>
    <xf numFmtId="3" fontId="0" fillId="0" borderId="27" xfId="0" applyNumberFormat="1" applyBorder="1"/>
    <xf numFmtId="0" fontId="0" fillId="0" borderId="23" xfId="0" applyBorder="1" applyAlignment="1">
      <alignment horizontal="center"/>
    </xf>
    <xf numFmtId="0" fontId="0" fillId="4" borderId="43" xfId="0" applyFill="1" applyBorder="1"/>
    <xf numFmtId="1" fontId="0" fillId="0" borderId="6" xfId="0" applyNumberFormat="1" applyBorder="1"/>
    <xf numFmtId="0" fontId="1" fillId="0" borderId="52" xfId="0" applyFont="1" applyFill="1" applyBorder="1"/>
    <xf numFmtId="0" fontId="0" fillId="0" borderId="41" xfId="0" applyBorder="1" applyAlignment="1">
      <alignment horizontal="right"/>
    </xf>
    <xf numFmtId="0" fontId="0" fillId="0" borderId="6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K30" sqref="K30"/>
    </sheetView>
  </sheetViews>
  <sheetFormatPr defaultRowHeight="12.75" x14ac:dyDescent="0.2"/>
  <sheetData>
    <row r="1" spans="1:9" x14ac:dyDescent="0.2">
      <c r="A1" s="5" t="s">
        <v>54</v>
      </c>
    </row>
    <row r="2" spans="1:9" x14ac:dyDescent="0.2">
      <c r="A2" s="57" t="s">
        <v>196</v>
      </c>
    </row>
    <row r="3" spans="1:9" ht="13.5" thickBot="1" x14ac:dyDescent="0.25">
      <c r="A3" s="2"/>
      <c r="B3" s="2"/>
      <c r="C3" s="2"/>
      <c r="D3" s="2"/>
      <c r="E3" s="2"/>
      <c r="F3" s="2"/>
      <c r="G3" s="4"/>
    </row>
    <row r="4" spans="1:9" ht="13.5" thickTop="1" x14ac:dyDescent="0.2">
      <c r="A4" s="17" t="s">
        <v>17</v>
      </c>
      <c r="B4" s="18"/>
      <c r="C4" s="18"/>
      <c r="D4" s="18"/>
      <c r="E4" s="19" t="s">
        <v>0</v>
      </c>
      <c r="F4" s="19" t="s">
        <v>2</v>
      </c>
      <c r="G4" s="54" t="s">
        <v>18</v>
      </c>
    </row>
    <row r="5" spans="1:9" ht="13.5" thickBot="1" x14ac:dyDescent="0.25">
      <c r="A5" s="20"/>
      <c r="B5" s="21"/>
      <c r="C5" s="21"/>
      <c r="D5" s="21"/>
      <c r="E5" s="22"/>
      <c r="F5" s="22" t="s">
        <v>1</v>
      </c>
      <c r="G5" s="55" t="s">
        <v>3</v>
      </c>
    </row>
    <row r="6" spans="1:9" ht="13.5" thickTop="1" x14ac:dyDescent="0.2">
      <c r="A6" s="32" t="s">
        <v>19</v>
      </c>
      <c r="B6" s="29"/>
      <c r="C6" s="29"/>
      <c r="D6" s="29"/>
      <c r="E6" s="12" t="s">
        <v>20</v>
      </c>
      <c r="F6" s="167">
        <v>6</v>
      </c>
      <c r="G6" s="176" t="s">
        <v>171</v>
      </c>
      <c r="H6" s="57"/>
      <c r="I6" s="100"/>
    </row>
    <row r="7" spans="1:9" x14ac:dyDescent="0.2">
      <c r="A7" s="33"/>
      <c r="B7" s="31"/>
      <c r="C7" s="31"/>
      <c r="D7" s="31"/>
      <c r="E7" s="35" t="s">
        <v>7</v>
      </c>
      <c r="F7" s="168">
        <f>SUM(F6)</f>
        <v>6</v>
      </c>
      <c r="G7" s="169" t="s">
        <v>186</v>
      </c>
      <c r="H7" s="57"/>
    </row>
    <row r="8" spans="1:9" x14ac:dyDescent="0.2">
      <c r="A8" s="34" t="s">
        <v>8</v>
      </c>
      <c r="B8" s="6"/>
      <c r="C8" s="6"/>
      <c r="D8" s="6"/>
      <c r="E8" s="13" t="s">
        <v>5</v>
      </c>
      <c r="F8" s="156">
        <v>6</v>
      </c>
      <c r="G8" s="177" t="s">
        <v>99</v>
      </c>
      <c r="H8" s="57"/>
    </row>
    <row r="9" spans="1:9" x14ac:dyDescent="0.2">
      <c r="A9" s="28"/>
      <c r="B9" s="3"/>
      <c r="C9" s="3"/>
      <c r="D9" s="1"/>
      <c r="E9" s="14" t="s">
        <v>4</v>
      </c>
      <c r="F9" s="9">
        <v>35</v>
      </c>
      <c r="G9" s="170" t="s">
        <v>200</v>
      </c>
      <c r="H9" s="57"/>
    </row>
    <row r="10" spans="1:9" x14ac:dyDescent="0.2">
      <c r="A10" s="28"/>
      <c r="B10" s="3"/>
      <c r="C10" s="3"/>
      <c r="D10" s="1"/>
      <c r="E10" s="65" t="s">
        <v>9</v>
      </c>
      <c r="F10" s="9">
        <v>3</v>
      </c>
      <c r="G10" s="170" t="s">
        <v>62</v>
      </c>
      <c r="H10" s="57"/>
    </row>
    <row r="11" spans="1:9" x14ac:dyDescent="0.2">
      <c r="A11" s="28"/>
      <c r="B11" s="3"/>
      <c r="C11" s="3"/>
      <c r="D11" s="1"/>
      <c r="E11" s="36" t="s">
        <v>7</v>
      </c>
      <c r="F11" s="49">
        <f>SUM(F8:F10)</f>
        <v>44</v>
      </c>
      <c r="G11" s="58" t="s">
        <v>187</v>
      </c>
      <c r="H11" s="57"/>
    </row>
    <row r="12" spans="1:9" x14ac:dyDescent="0.2">
      <c r="A12" s="64" t="s">
        <v>10</v>
      </c>
      <c r="B12" s="3"/>
      <c r="C12" s="3"/>
      <c r="D12" s="1"/>
      <c r="E12" s="65" t="s">
        <v>5</v>
      </c>
      <c r="F12" s="9">
        <v>4</v>
      </c>
      <c r="G12" s="170" t="s">
        <v>171</v>
      </c>
      <c r="H12" s="57"/>
    </row>
    <row r="13" spans="1:9" x14ac:dyDescent="0.2">
      <c r="A13" s="28"/>
      <c r="B13" s="3"/>
      <c r="C13" s="3"/>
      <c r="D13" s="1"/>
      <c r="E13" s="14" t="s">
        <v>4</v>
      </c>
      <c r="F13" s="9">
        <v>18</v>
      </c>
      <c r="G13" s="170" t="s">
        <v>201</v>
      </c>
      <c r="H13" s="57"/>
    </row>
    <row r="14" spans="1:9" x14ac:dyDescent="0.2">
      <c r="A14" s="28"/>
      <c r="B14" s="3"/>
      <c r="C14" s="3"/>
      <c r="D14" s="1"/>
      <c r="E14" s="65" t="s">
        <v>13</v>
      </c>
      <c r="F14" s="9">
        <v>4</v>
      </c>
      <c r="G14" s="170" t="s">
        <v>62</v>
      </c>
      <c r="H14" s="57"/>
    </row>
    <row r="15" spans="1:9" x14ac:dyDescent="0.2">
      <c r="A15" s="28"/>
      <c r="B15" s="3"/>
      <c r="C15" s="3"/>
      <c r="D15" s="1"/>
      <c r="E15" s="65" t="s">
        <v>14</v>
      </c>
      <c r="F15" s="9">
        <v>4.5</v>
      </c>
      <c r="G15" s="170" t="s">
        <v>171</v>
      </c>
      <c r="H15" s="57"/>
    </row>
    <row r="16" spans="1:9" x14ac:dyDescent="0.2">
      <c r="A16" s="28"/>
      <c r="B16" s="3"/>
      <c r="C16" s="3"/>
      <c r="D16" s="1"/>
      <c r="E16" s="65" t="s">
        <v>9</v>
      </c>
      <c r="F16" s="9">
        <v>8</v>
      </c>
      <c r="G16" s="170" t="s">
        <v>68</v>
      </c>
      <c r="H16" s="57"/>
    </row>
    <row r="17" spans="1:8" x14ac:dyDescent="0.2">
      <c r="A17" s="28"/>
      <c r="B17" s="3"/>
      <c r="C17" s="3"/>
      <c r="D17" s="1"/>
      <c r="E17" s="36" t="s">
        <v>7</v>
      </c>
      <c r="F17" s="49">
        <f>SUM(F12:F16)</f>
        <v>38.5</v>
      </c>
      <c r="G17" s="58" t="s">
        <v>203</v>
      </c>
      <c r="H17" s="57"/>
    </row>
    <row r="18" spans="1:8" x14ac:dyDescent="0.2">
      <c r="A18" s="64" t="s">
        <v>139</v>
      </c>
      <c r="B18" s="3"/>
      <c r="C18" s="3"/>
      <c r="D18" s="1"/>
      <c r="E18" s="65" t="s">
        <v>25</v>
      </c>
      <c r="F18" s="9">
        <v>1</v>
      </c>
      <c r="G18" s="170" t="s">
        <v>68</v>
      </c>
      <c r="H18" s="57"/>
    </row>
    <row r="19" spans="1:8" x14ac:dyDescent="0.2">
      <c r="A19" s="64"/>
      <c r="B19" s="3"/>
      <c r="C19" s="3"/>
      <c r="D19" s="1"/>
      <c r="E19" s="65" t="s">
        <v>20</v>
      </c>
      <c r="F19" s="9">
        <v>1</v>
      </c>
      <c r="G19" s="170" t="s">
        <v>68</v>
      </c>
      <c r="H19" s="57"/>
    </row>
    <row r="20" spans="1:8" x14ac:dyDescent="0.2">
      <c r="A20" s="64"/>
      <c r="B20" s="3"/>
      <c r="C20" s="3"/>
      <c r="D20" s="1"/>
      <c r="E20" s="112" t="s">
        <v>7</v>
      </c>
      <c r="F20" s="49">
        <f>SUM(F18:F19)</f>
        <v>2</v>
      </c>
      <c r="G20" s="58" t="s">
        <v>163</v>
      </c>
      <c r="H20" s="57"/>
    </row>
    <row r="21" spans="1:8" x14ac:dyDescent="0.2">
      <c r="A21" s="52" t="s">
        <v>21</v>
      </c>
      <c r="B21" s="3"/>
      <c r="C21" s="3"/>
      <c r="D21" s="1"/>
      <c r="E21" s="30" t="s">
        <v>24</v>
      </c>
      <c r="F21" s="9">
        <v>1</v>
      </c>
      <c r="G21" s="170" t="s">
        <v>68</v>
      </c>
      <c r="H21" s="57"/>
    </row>
    <row r="22" spans="1:8" x14ac:dyDescent="0.2">
      <c r="A22" s="28"/>
      <c r="B22" s="3"/>
      <c r="C22" s="3"/>
      <c r="D22" s="1"/>
      <c r="E22" s="30" t="s">
        <v>25</v>
      </c>
      <c r="F22" s="9">
        <v>13</v>
      </c>
      <c r="G22" s="170" t="s">
        <v>202</v>
      </c>
      <c r="H22" s="57"/>
    </row>
    <row r="23" spans="1:8" x14ac:dyDescent="0.2">
      <c r="A23" s="28"/>
      <c r="B23" s="3"/>
      <c r="C23" s="3"/>
      <c r="D23" s="1"/>
      <c r="E23" s="36" t="s">
        <v>7</v>
      </c>
      <c r="F23" s="49">
        <f>SUM(F21:F22)</f>
        <v>14</v>
      </c>
      <c r="G23" s="58" t="s">
        <v>204</v>
      </c>
      <c r="H23" s="57"/>
    </row>
    <row r="24" spans="1:8" x14ac:dyDescent="0.2">
      <c r="A24" s="28" t="s">
        <v>11</v>
      </c>
      <c r="B24" s="3"/>
      <c r="C24" s="3"/>
      <c r="D24" s="1"/>
      <c r="E24" s="14" t="s">
        <v>20</v>
      </c>
      <c r="F24" s="9">
        <v>13</v>
      </c>
      <c r="G24" s="170" t="s">
        <v>172</v>
      </c>
      <c r="H24" s="57"/>
    </row>
    <row r="25" spans="1:8" x14ac:dyDescent="0.2">
      <c r="A25" s="28"/>
      <c r="B25" s="3"/>
      <c r="C25" s="3"/>
      <c r="D25" s="1"/>
      <c r="E25" s="36" t="s">
        <v>7</v>
      </c>
      <c r="F25" s="49">
        <f>SUM(F24:F24)</f>
        <v>13</v>
      </c>
      <c r="G25" s="58" t="s">
        <v>173</v>
      </c>
      <c r="H25" s="57"/>
    </row>
    <row r="26" spans="1:8" x14ac:dyDescent="0.2">
      <c r="A26" s="64" t="s">
        <v>185</v>
      </c>
      <c r="B26" s="3"/>
      <c r="C26" s="3"/>
      <c r="D26" s="1"/>
      <c r="E26" s="65" t="s">
        <v>25</v>
      </c>
      <c r="F26" s="9">
        <v>1</v>
      </c>
      <c r="G26" s="170" t="s">
        <v>68</v>
      </c>
      <c r="H26" s="57"/>
    </row>
    <row r="27" spans="1:8" x14ac:dyDescent="0.2">
      <c r="A27" s="28"/>
      <c r="B27" s="3"/>
      <c r="C27" s="3"/>
      <c r="D27" s="1"/>
      <c r="E27" s="112" t="s">
        <v>7</v>
      </c>
      <c r="F27" s="49">
        <f>SUM(F26)</f>
        <v>1</v>
      </c>
      <c r="G27" s="58" t="s">
        <v>140</v>
      </c>
      <c r="H27" s="57"/>
    </row>
    <row r="28" spans="1:8" x14ac:dyDescent="0.2">
      <c r="A28" s="64" t="s">
        <v>121</v>
      </c>
      <c r="B28" s="3"/>
      <c r="C28" s="3"/>
      <c r="D28" s="1"/>
      <c r="E28" s="65" t="s">
        <v>122</v>
      </c>
      <c r="F28" s="9">
        <v>10</v>
      </c>
      <c r="G28" s="170" t="s">
        <v>171</v>
      </c>
      <c r="H28" s="57"/>
    </row>
    <row r="29" spans="1:8" x14ac:dyDescent="0.2">
      <c r="A29" s="28"/>
      <c r="B29" s="3"/>
      <c r="C29" s="3"/>
      <c r="D29" s="1"/>
      <c r="E29" s="112" t="s">
        <v>7</v>
      </c>
      <c r="F29" s="49">
        <f>SUM(F28)</f>
        <v>10</v>
      </c>
      <c r="G29" s="58" t="s">
        <v>186</v>
      </c>
      <c r="H29" s="57"/>
    </row>
    <row r="30" spans="1:8" x14ac:dyDescent="0.2">
      <c r="A30" s="64" t="s">
        <v>12</v>
      </c>
      <c r="B30" s="3"/>
      <c r="C30" s="3"/>
      <c r="D30" s="1"/>
      <c r="E30" s="65" t="s">
        <v>5</v>
      </c>
      <c r="F30" s="9">
        <v>1</v>
      </c>
      <c r="G30" s="170" t="s">
        <v>68</v>
      </c>
      <c r="H30" s="57"/>
    </row>
    <row r="31" spans="1:8" x14ac:dyDescent="0.2">
      <c r="A31" s="28"/>
      <c r="B31" s="3"/>
      <c r="C31" s="3"/>
      <c r="D31" s="1"/>
      <c r="E31" s="14" t="s">
        <v>13</v>
      </c>
      <c r="F31" s="9">
        <v>7.5</v>
      </c>
      <c r="G31" s="170" t="s">
        <v>99</v>
      </c>
      <c r="H31" s="57"/>
    </row>
    <row r="32" spans="1:8" x14ac:dyDescent="0.2">
      <c r="A32" s="28"/>
      <c r="B32" s="3"/>
      <c r="C32" s="3"/>
      <c r="D32" s="1"/>
      <c r="E32" s="14" t="s">
        <v>14</v>
      </c>
      <c r="F32" s="9">
        <v>15</v>
      </c>
      <c r="G32" s="170" t="s">
        <v>202</v>
      </c>
      <c r="H32" s="57"/>
    </row>
    <row r="33" spans="1:8" x14ac:dyDescent="0.2">
      <c r="A33" s="28"/>
      <c r="B33" s="3"/>
      <c r="C33" s="3"/>
      <c r="D33" s="1"/>
      <c r="E33" s="65" t="s">
        <v>75</v>
      </c>
      <c r="F33" s="9">
        <v>1</v>
      </c>
      <c r="G33" s="170" t="s">
        <v>68</v>
      </c>
      <c r="H33" s="57"/>
    </row>
    <row r="34" spans="1:8" x14ac:dyDescent="0.2">
      <c r="A34" s="28"/>
      <c r="B34" s="3"/>
      <c r="C34" s="3"/>
      <c r="D34" s="1"/>
      <c r="E34" s="14" t="s">
        <v>9</v>
      </c>
      <c r="F34" s="9">
        <v>5</v>
      </c>
      <c r="G34" s="170" t="s">
        <v>62</v>
      </c>
      <c r="H34" s="57"/>
    </row>
    <row r="35" spans="1:8" x14ac:dyDescent="0.2">
      <c r="A35" s="28"/>
      <c r="B35" s="3"/>
      <c r="C35" s="3"/>
      <c r="D35" s="1"/>
      <c r="E35" s="36" t="s">
        <v>7</v>
      </c>
      <c r="F35" s="49">
        <f>SUM(F30:F34)</f>
        <v>29.5</v>
      </c>
      <c r="G35" s="58" t="s">
        <v>194</v>
      </c>
      <c r="H35" s="57"/>
    </row>
    <row r="36" spans="1:8" x14ac:dyDescent="0.2">
      <c r="A36" s="64" t="s">
        <v>15</v>
      </c>
      <c r="B36" s="3"/>
      <c r="C36" s="3"/>
      <c r="D36" s="1"/>
      <c r="E36" s="65" t="s">
        <v>6</v>
      </c>
      <c r="F36" s="9">
        <v>15</v>
      </c>
      <c r="G36" s="170" t="s">
        <v>99</v>
      </c>
      <c r="H36" s="57"/>
    </row>
    <row r="37" spans="1:8" x14ac:dyDescent="0.2">
      <c r="A37" s="64"/>
      <c r="B37" s="3"/>
      <c r="C37" s="3"/>
      <c r="D37" s="1"/>
      <c r="E37" s="65" t="s">
        <v>122</v>
      </c>
      <c r="F37" s="9">
        <v>2</v>
      </c>
      <c r="G37" s="170" t="s">
        <v>68</v>
      </c>
      <c r="H37" s="57"/>
    </row>
    <row r="38" spans="1:8" x14ac:dyDescent="0.2">
      <c r="A38" s="28"/>
      <c r="B38" s="3"/>
      <c r="C38" s="3"/>
      <c r="D38" s="1"/>
      <c r="E38" s="36" t="s">
        <v>7</v>
      </c>
      <c r="F38" s="49">
        <f>SUM(F36:F37)</f>
        <v>17</v>
      </c>
      <c r="G38" s="58" t="s">
        <v>138</v>
      </c>
      <c r="H38" s="57"/>
    </row>
    <row r="39" spans="1:8" x14ac:dyDescent="0.2">
      <c r="A39" s="64" t="s">
        <v>16</v>
      </c>
      <c r="B39" s="3"/>
      <c r="C39" s="3"/>
      <c r="D39" s="1"/>
      <c r="E39" s="65" t="s">
        <v>6</v>
      </c>
      <c r="F39" s="9">
        <v>2</v>
      </c>
      <c r="G39" s="170" t="s">
        <v>68</v>
      </c>
      <c r="H39" s="57"/>
    </row>
    <row r="40" spans="1:8" x14ac:dyDescent="0.2">
      <c r="A40" s="28"/>
      <c r="B40" s="3"/>
      <c r="C40" s="3"/>
      <c r="D40" s="1"/>
      <c r="E40" s="36" t="s">
        <v>7</v>
      </c>
      <c r="F40" s="50">
        <f>SUM(F39:F39)</f>
        <v>2</v>
      </c>
      <c r="G40" s="58" t="s">
        <v>140</v>
      </c>
      <c r="H40" s="57"/>
    </row>
    <row r="41" spans="1:8" x14ac:dyDescent="0.2">
      <c r="A41" s="64" t="s">
        <v>70</v>
      </c>
      <c r="B41" s="3"/>
      <c r="C41" s="3"/>
      <c r="D41" s="1"/>
      <c r="E41" s="65" t="s">
        <v>24</v>
      </c>
      <c r="F41" s="139">
        <v>5</v>
      </c>
      <c r="G41" s="170" t="s">
        <v>68</v>
      </c>
      <c r="H41" s="57"/>
    </row>
    <row r="42" spans="1:8" x14ac:dyDescent="0.2">
      <c r="A42" s="64"/>
      <c r="B42" s="3"/>
      <c r="C42" s="3"/>
      <c r="D42" s="1"/>
      <c r="E42" s="14" t="s">
        <v>25</v>
      </c>
      <c r="F42" s="9">
        <v>17</v>
      </c>
      <c r="G42" s="170" t="s">
        <v>60</v>
      </c>
      <c r="H42" s="57"/>
    </row>
    <row r="43" spans="1:8" ht="13.5" thickBot="1" x14ac:dyDescent="0.25">
      <c r="A43" s="28"/>
      <c r="B43" s="3"/>
      <c r="C43" s="3"/>
      <c r="D43" s="1"/>
      <c r="E43" s="36" t="s">
        <v>7</v>
      </c>
      <c r="F43" s="49">
        <f>SUM(F41:F42)</f>
        <v>22</v>
      </c>
      <c r="G43" s="58" t="s">
        <v>163</v>
      </c>
      <c r="H43" s="57"/>
    </row>
    <row r="44" spans="1:8" ht="14.25" thickTop="1" thickBot="1" x14ac:dyDescent="0.25">
      <c r="A44" s="23" t="s">
        <v>7</v>
      </c>
      <c r="B44" s="24"/>
      <c r="C44" s="24"/>
      <c r="D44" s="25"/>
      <c r="E44" s="26"/>
      <c r="F44" s="113">
        <f>SUM(F7+F11+F17+F20+F23+F25+F29+F35+F38+F40+F43)</f>
        <v>198</v>
      </c>
      <c r="G44" s="69" t="s">
        <v>205</v>
      </c>
      <c r="H44" s="57"/>
    </row>
    <row r="45" spans="1:8" ht="13.5" thickTop="1" x14ac:dyDescent="0.2">
      <c r="A45" s="2"/>
      <c r="B45" s="2"/>
      <c r="C45" s="2"/>
      <c r="D45" s="2"/>
      <c r="E45" s="2"/>
      <c r="F45" s="2"/>
      <c r="G45" s="4"/>
    </row>
    <row r="46" spans="1:8" x14ac:dyDescent="0.2">
      <c r="A46" t="s">
        <v>22</v>
      </c>
    </row>
    <row r="47" spans="1:8" x14ac:dyDescent="0.2">
      <c r="A47" s="16" t="s">
        <v>56</v>
      </c>
    </row>
    <row r="48" spans="1:8" x14ac:dyDescent="0.2">
      <c r="A48" s="51" t="s">
        <v>57</v>
      </c>
    </row>
    <row r="49" spans="1:1" x14ac:dyDescent="0.2">
      <c r="A49" s="51" t="s">
        <v>58</v>
      </c>
    </row>
    <row r="50" spans="1:1" x14ac:dyDescent="0.2">
      <c r="A50" t="s">
        <v>23</v>
      </c>
    </row>
    <row r="51" spans="1:1" x14ac:dyDescent="0.2">
      <c r="A51" s="57" t="s">
        <v>206</v>
      </c>
    </row>
    <row r="52" spans="1:1" x14ac:dyDescent="0.2">
      <c r="A52" s="57" t="s">
        <v>71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9"/>
  <sheetViews>
    <sheetView topLeftCell="A88" workbookViewId="0">
      <selection activeCell="J110" sqref="J110"/>
    </sheetView>
  </sheetViews>
  <sheetFormatPr defaultRowHeight="12.75" x14ac:dyDescent="0.2"/>
  <sheetData>
    <row r="1" spans="1:5" x14ac:dyDescent="0.2">
      <c r="A1" s="5" t="s">
        <v>66</v>
      </c>
    </row>
    <row r="2" spans="1:5" x14ac:dyDescent="0.2">
      <c r="A2" s="5" t="s">
        <v>55</v>
      </c>
    </row>
    <row r="3" spans="1:5" x14ac:dyDescent="0.2">
      <c r="A3" s="57" t="s">
        <v>196</v>
      </c>
    </row>
    <row r="4" spans="1:5" ht="13.5" thickBot="1" x14ac:dyDescent="0.25"/>
    <row r="5" spans="1:5" ht="14.25" thickTop="1" thickBot="1" x14ac:dyDescent="0.25">
      <c r="A5" s="46" t="s">
        <v>26</v>
      </c>
      <c r="B5" s="47" t="s">
        <v>35</v>
      </c>
      <c r="C5" s="47" t="s">
        <v>0</v>
      </c>
      <c r="D5" s="48" t="s">
        <v>45</v>
      </c>
      <c r="E5" s="136"/>
    </row>
    <row r="6" spans="1:5" ht="13.5" thickTop="1" x14ac:dyDescent="0.2">
      <c r="A6" s="164" t="s">
        <v>42</v>
      </c>
      <c r="B6" s="165" t="s">
        <v>135</v>
      </c>
      <c r="C6" s="165" t="s">
        <v>20</v>
      </c>
      <c r="D6" s="166">
        <v>1</v>
      </c>
      <c r="E6" s="100"/>
    </row>
    <row r="7" spans="1:5" x14ac:dyDescent="0.2">
      <c r="A7" s="163" t="s">
        <v>42</v>
      </c>
      <c r="B7" s="161" t="s">
        <v>129</v>
      </c>
      <c r="C7" s="161" t="s">
        <v>20</v>
      </c>
      <c r="D7" s="53">
        <v>1</v>
      </c>
      <c r="E7" s="100"/>
    </row>
    <row r="8" spans="1:5" x14ac:dyDescent="0.2">
      <c r="A8" s="8" t="s">
        <v>42</v>
      </c>
      <c r="B8" s="9" t="s">
        <v>105</v>
      </c>
      <c r="C8" s="9" t="s">
        <v>20</v>
      </c>
      <c r="D8" s="15">
        <v>2</v>
      </c>
      <c r="E8" s="100"/>
    </row>
    <row r="9" spans="1:5" ht="13.5" thickBot="1" x14ac:dyDescent="0.25">
      <c r="A9" s="129" t="s">
        <v>42</v>
      </c>
      <c r="B9" s="101" t="s">
        <v>161</v>
      </c>
      <c r="C9" s="101" t="s">
        <v>20</v>
      </c>
      <c r="D9" s="130">
        <v>2</v>
      </c>
      <c r="E9" s="100"/>
    </row>
    <row r="10" spans="1:5" ht="14.25" thickTop="1" thickBot="1" x14ac:dyDescent="0.25">
      <c r="A10" s="56" t="s">
        <v>46</v>
      </c>
      <c r="B10" s="41"/>
      <c r="C10" s="41"/>
      <c r="D10" s="42">
        <f>SUM(D6:D9)</f>
        <v>6</v>
      </c>
    </row>
    <row r="11" spans="1:5" ht="13.5" thickTop="1" x14ac:dyDescent="0.2">
      <c r="A11" s="60" t="s">
        <v>36</v>
      </c>
      <c r="B11" s="61" t="s">
        <v>175</v>
      </c>
      <c r="C11" s="61" t="s">
        <v>4</v>
      </c>
      <c r="D11" s="171">
        <v>1</v>
      </c>
    </row>
    <row r="12" spans="1:5" x14ac:dyDescent="0.2">
      <c r="A12" s="8" t="s">
        <v>36</v>
      </c>
      <c r="B12" s="9" t="s">
        <v>100</v>
      </c>
      <c r="C12" s="9" t="s">
        <v>5</v>
      </c>
      <c r="D12" s="172">
        <v>1</v>
      </c>
    </row>
    <row r="13" spans="1:5" x14ac:dyDescent="0.2">
      <c r="A13" s="10" t="s">
        <v>36</v>
      </c>
      <c r="B13" s="11" t="s">
        <v>151</v>
      </c>
      <c r="C13" s="11" t="s">
        <v>5</v>
      </c>
      <c r="D13" s="68">
        <v>1</v>
      </c>
    </row>
    <row r="14" spans="1:5" x14ac:dyDescent="0.2">
      <c r="A14" s="10" t="s">
        <v>36</v>
      </c>
      <c r="B14" s="11" t="s">
        <v>151</v>
      </c>
      <c r="C14" s="11" t="s">
        <v>4</v>
      </c>
      <c r="D14" s="68">
        <v>6</v>
      </c>
    </row>
    <row r="15" spans="1:5" x14ac:dyDescent="0.2">
      <c r="A15" s="10" t="s">
        <v>36</v>
      </c>
      <c r="B15" s="11" t="s">
        <v>116</v>
      </c>
      <c r="C15" s="11" t="s">
        <v>4</v>
      </c>
      <c r="D15" s="68">
        <v>1</v>
      </c>
    </row>
    <row r="16" spans="1:5" x14ac:dyDescent="0.2">
      <c r="A16" s="10" t="s">
        <v>36</v>
      </c>
      <c r="B16" s="11" t="s">
        <v>143</v>
      </c>
      <c r="C16" s="11" t="s">
        <v>4</v>
      </c>
      <c r="D16" s="68">
        <v>1</v>
      </c>
    </row>
    <row r="17" spans="1:4" x14ac:dyDescent="0.2">
      <c r="A17" s="10" t="s">
        <v>36</v>
      </c>
      <c r="B17" s="11" t="s">
        <v>107</v>
      </c>
      <c r="C17" s="11" t="s">
        <v>4</v>
      </c>
      <c r="D17" s="68">
        <v>1</v>
      </c>
    </row>
    <row r="18" spans="1:4" x14ac:dyDescent="0.2">
      <c r="A18" s="8" t="s">
        <v>36</v>
      </c>
      <c r="B18" s="9" t="s">
        <v>101</v>
      </c>
      <c r="C18" s="9" t="s">
        <v>5</v>
      </c>
      <c r="D18" s="53">
        <v>2</v>
      </c>
    </row>
    <row r="19" spans="1:4" x14ac:dyDescent="0.2">
      <c r="A19" s="8" t="s">
        <v>36</v>
      </c>
      <c r="B19" s="9" t="s">
        <v>101</v>
      </c>
      <c r="C19" s="9" t="s">
        <v>4</v>
      </c>
      <c r="D19" s="53">
        <v>1</v>
      </c>
    </row>
    <row r="20" spans="1:4" x14ac:dyDescent="0.2">
      <c r="A20" s="8" t="s">
        <v>36</v>
      </c>
      <c r="B20" s="9" t="s">
        <v>101</v>
      </c>
      <c r="C20" s="9" t="s">
        <v>9</v>
      </c>
      <c r="D20" s="53">
        <v>1</v>
      </c>
    </row>
    <row r="21" spans="1:4" x14ac:dyDescent="0.2">
      <c r="A21" s="8" t="s">
        <v>36</v>
      </c>
      <c r="B21" s="9" t="s">
        <v>144</v>
      </c>
      <c r="C21" s="9" t="s">
        <v>5</v>
      </c>
      <c r="D21" s="53">
        <v>1</v>
      </c>
    </row>
    <row r="22" spans="1:4" x14ac:dyDescent="0.2">
      <c r="A22" s="8" t="s">
        <v>36</v>
      </c>
      <c r="B22" s="9" t="s">
        <v>144</v>
      </c>
      <c r="C22" s="9" t="s">
        <v>4</v>
      </c>
      <c r="D22" s="53">
        <v>2</v>
      </c>
    </row>
    <row r="23" spans="1:4" x14ac:dyDescent="0.2">
      <c r="A23" s="8" t="s">
        <v>36</v>
      </c>
      <c r="B23" s="9" t="s">
        <v>74</v>
      </c>
      <c r="C23" s="9" t="s">
        <v>9</v>
      </c>
      <c r="D23" s="53">
        <v>1</v>
      </c>
    </row>
    <row r="24" spans="1:4" x14ac:dyDescent="0.2">
      <c r="A24" s="8" t="s">
        <v>36</v>
      </c>
      <c r="B24" s="9" t="s">
        <v>72</v>
      </c>
      <c r="C24" s="9" t="s">
        <v>4</v>
      </c>
      <c r="D24" s="53">
        <v>3</v>
      </c>
    </row>
    <row r="25" spans="1:4" x14ac:dyDescent="0.2">
      <c r="A25" s="8" t="s">
        <v>36</v>
      </c>
      <c r="B25" s="9" t="s">
        <v>72</v>
      </c>
      <c r="C25" s="9" t="s">
        <v>9</v>
      </c>
      <c r="D25" s="53">
        <v>1</v>
      </c>
    </row>
    <row r="26" spans="1:4" x14ac:dyDescent="0.2">
      <c r="A26" s="8" t="s">
        <v>36</v>
      </c>
      <c r="B26" s="9" t="s">
        <v>108</v>
      </c>
      <c r="C26" s="9" t="s">
        <v>4</v>
      </c>
      <c r="D26" s="53">
        <v>2</v>
      </c>
    </row>
    <row r="27" spans="1:4" x14ac:dyDescent="0.2">
      <c r="A27" s="8" t="s">
        <v>36</v>
      </c>
      <c r="B27" s="9" t="s">
        <v>37</v>
      </c>
      <c r="C27" s="9" t="s">
        <v>4</v>
      </c>
      <c r="D27" s="15">
        <v>1</v>
      </c>
    </row>
    <row r="28" spans="1:4" x14ac:dyDescent="0.2">
      <c r="A28" s="8" t="s">
        <v>36</v>
      </c>
      <c r="B28" s="9" t="s">
        <v>168</v>
      </c>
      <c r="C28" s="9" t="s">
        <v>4</v>
      </c>
      <c r="D28" s="15">
        <v>1</v>
      </c>
    </row>
    <row r="29" spans="1:4" x14ac:dyDescent="0.2">
      <c r="A29" s="8" t="s">
        <v>36</v>
      </c>
      <c r="B29" s="9" t="s">
        <v>117</v>
      </c>
      <c r="C29" s="9" t="s">
        <v>4</v>
      </c>
      <c r="D29" s="15">
        <v>2</v>
      </c>
    </row>
    <row r="30" spans="1:4" x14ac:dyDescent="0.2">
      <c r="A30" s="8" t="s">
        <v>36</v>
      </c>
      <c r="B30" s="9" t="s">
        <v>38</v>
      </c>
      <c r="C30" s="9" t="s">
        <v>5</v>
      </c>
      <c r="D30" s="15">
        <v>1</v>
      </c>
    </row>
    <row r="31" spans="1:4" x14ac:dyDescent="0.2">
      <c r="A31" s="8" t="s">
        <v>36</v>
      </c>
      <c r="B31" s="9" t="s">
        <v>38</v>
      </c>
      <c r="C31" s="9" t="s">
        <v>4</v>
      </c>
      <c r="D31" s="15">
        <v>11</v>
      </c>
    </row>
    <row r="32" spans="1:4" x14ac:dyDescent="0.2">
      <c r="A32" s="8" t="s">
        <v>36</v>
      </c>
      <c r="B32" s="9" t="s">
        <v>131</v>
      </c>
      <c r="C32" s="9" t="s">
        <v>4</v>
      </c>
      <c r="D32" s="15">
        <v>1</v>
      </c>
    </row>
    <row r="33" spans="1:4" ht="13.5" thickBot="1" x14ac:dyDescent="0.25">
      <c r="A33" s="129" t="s">
        <v>36</v>
      </c>
      <c r="B33" s="101" t="s">
        <v>63</v>
      </c>
      <c r="C33" s="101" t="s">
        <v>4</v>
      </c>
      <c r="D33" s="130">
        <v>1</v>
      </c>
    </row>
    <row r="34" spans="1:4" ht="14.25" thickTop="1" thickBot="1" x14ac:dyDescent="0.25">
      <c r="A34" s="43" t="s">
        <v>47</v>
      </c>
      <c r="B34" s="44"/>
      <c r="C34" s="44"/>
      <c r="D34" s="45">
        <f>SUM(D11:D33)</f>
        <v>44</v>
      </c>
    </row>
    <row r="35" spans="1:4" ht="13.5" thickTop="1" x14ac:dyDescent="0.2">
      <c r="A35" s="60" t="s">
        <v>39</v>
      </c>
      <c r="B35" s="61" t="s">
        <v>109</v>
      </c>
      <c r="C35" s="61" t="s">
        <v>5</v>
      </c>
      <c r="D35" s="140">
        <v>1</v>
      </c>
    </row>
    <row r="36" spans="1:4" x14ac:dyDescent="0.2">
      <c r="A36" s="10" t="s">
        <v>39</v>
      </c>
      <c r="B36" s="11" t="s">
        <v>109</v>
      </c>
      <c r="C36" s="11" t="s">
        <v>4</v>
      </c>
      <c r="D36" s="68">
        <v>2</v>
      </c>
    </row>
    <row r="37" spans="1:4" x14ac:dyDescent="0.2">
      <c r="A37" s="10" t="s">
        <v>39</v>
      </c>
      <c r="B37" s="11" t="s">
        <v>160</v>
      </c>
      <c r="C37" s="11" t="s">
        <v>4</v>
      </c>
      <c r="D37" s="68">
        <v>1</v>
      </c>
    </row>
    <row r="38" spans="1:4" x14ac:dyDescent="0.2">
      <c r="A38" s="10" t="s">
        <v>39</v>
      </c>
      <c r="B38" s="11" t="s">
        <v>182</v>
      </c>
      <c r="C38" s="11" t="s">
        <v>13</v>
      </c>
      <c r="D38" s="68">
        <v>1</v>
      </c>
    </row>
    <row r="39" spans="1:4" x14ac:dyDescent="0.2">
      <c r="A39" s="10" t="s">
        <v>39</v>
      </c>
      <c r="B39" s="11" t="s">
        <v>193</v>
      </c>
      <c r="C39" s="11" t="s">
        <v>9</v>
      </c>
      <c r="D39" s="68">
        <v>8</v>
      </c>
    </row>
    <row r="40" spans="1:4" x14ac:dyDescent="0.2">
      <c r="A40" s="10" t="s">
        <v>39</v>
      </c>
      <c r="B40" s="11" t="s">
        <v>133</v>
      </c>
      <c r="C40" s="11" t="s">
        <v>14</v>
      </c>
      <c r="D40" s="68">
        <v>1</v>
      </c>
    </row>
    <row r="41" spans="1:4" x14ac:dyDescent="0.2">
      <c r="A41" s="10" t="s">
        <v>39</v>
      </c>
      <c r="B41" s="11" t="s">
        <v>149</v>
      </c>
      <c r="C41" s="11" t="s">
        <v>4</v>
      </c>
      <c r="D41" s="68">
        <v>2</v>
      </c>
    </row>
    <row r="42" spans="1:4" x14ac:dyDescent="0.2">
      <c r="A42" s="10" t="s">
        <v>39</v>
      </c>
      <c r="B42" s="11" t="s">
        <v>145</v>
      </c>
      <c r="C42" s="11" t="s">
        <v>4</v>
      </c>
      <c r="D42" s="68">
        <v>1</v>
      </c>
    </row>
    <row r="43" spans="1:4" x14ac:dyDescent="0.2">
      <c r="A43" s="10" t="s">
        <v>39</v>
      </c>
      <c r="B43" s="11" t="s">
        <v>145</v>
      </c>
      <c r="C43" s="11" t="s">
        <v>13</v>
      </c>
      <c r="D43" s="68">
        <v>1</v>
      </c>
    </row>
    <row r="44" spans="1:4" x14ac:dyDescent="0.2">
      <c r="A44" s="10" t="s">
        <v>39</v>
      </c>
      <c r="B44" s="11" t="s">
        <v>176</v>
      </c>
      <c r="C44" s="11" t="s">
        <v>4</v>
      </c>
      <c r="D44" s="68">
        <v>1</v>
      </c>
    </row>
    <row r="45" spans="1:4" x14ac:dyDescent="0.2">
      <c r="A45" s="10" t="s">
        <v>39</v>
      </c>
      <c r="B45" s="11" t="s">
        <v>150</v>
      </c>
      <c r="C45" s="11" t="s">
        <v>5</v>
      </c>
      <c r="D45" s="68">
        <v>1</v>
      </c>
    </row>
    <row r="46" spans="1:4" x14ac:dyDescent="0.2">
      <c r="A46" s="10" t="s">
        <v>39</v>
      </c>
      <c r="B46" s="11" t="s">
        <v>150</v>
      </c>
      <c r="C46" s="11" t="s">
        <v>4</v>
      </c>
      <c r="D46" s="68">
        <v>2</v>
      </c>
    </row>
    <row r="47" spans="1:4" x14ac:dyDescent="0.2">
      <c r="A47" s="10" t="s">
        <v>39</v>
      </c>
      <c r="B47" s="11" t="s">
        <v>59</v>
      </c>
      <c r="C47" s="11" t="s">
        <v>5</v>
      </c>
      <c r="D47" s="68">
        <v>1</v>
      </c>
    </row>
    <row r="48" spans="1:4" x14ac:dyDescent="0.2">
      <c r="A48" s="8" t="s">
        <v>39</v>
      </c>
      <c r="B48" s="9" t="s">
        <v>59</v>
      </c>
      <c r="C48" s="9" t="s">
        <v>4</v>
      </c>
      <c r="D48" s="15">
        <v>2</v>
      </c>
    </row>
    <row r="49" spans="1:4" x14ac:dyDescent="0.2">
      <c r="A49" s="8" t="s">
        <v>39</v>
      </c>
      <c r="B49" s="9" t="s">
        <v>59</v>
      </c>
      <c r="C49" s="9" t="s">
        <v>14</v>
      </c>
      <c r="D49" s="15">
        <v>1</v>
      </c>
    </row>
    <row r="50" spans="1:4" x14ac:dyDescent="0.2">
      <c r="A50" s="8" t="s">
        <v>39</v>
      </c>
      <c r="B50" s="9" t="s">
        <v>197</v>
      </c>
      <c r="C50" s="9" t="s">
        <v>4</v>
      </c>
      <c r="D50" s="15">
        <v>1</v>
      </c>
    </row>
    <row r="51" spans="1:4" x14ac:dyDescent="0.2">
      <c r="A51" s="8" t="s">
        <v>39</v>
      </c>
      <c r="B51" s="9" t="s">
        <v>102</v>
      </c>
      <c r="C51" s="9" t="s">
        <v>5</v>
      </c>
      <c r="D51" s="15">
        <v>1</v>
      </c>
    </row>
    <row r="52" spans="1:4" x14ac:dyDescent="0.2">
      <c r="A52" s="8" t="s">
        <v>39</v>
      </c>
      <c r="B52" s="9" t="s">
        <v>102</v>
      </c>
      <c r="C52" s="9" t="s">
        <v>4</v>
      </c>
      <c r="D52" s="15">
        <v>3</v>
      </c>
    </row>
    <row r="53" spans="1:4" x14ac:dyDescent="0.2">
      <c r="A53" s="8" t="s">
        <v>39</v>
      </c>
      <c r="B53" s="9" t="s">
        <v>106</v>
      </c>
      <c r="C53" s="9" t="s">
        <v>4</v>
      </c>
      <c r="D53" s="15">
        <v>3</v>
      </c>
    </row>
    <row r="54" spans="1:4" x14ac:dyDescent="0.2">
      <c r="A54" s="8" t="s">
        <v>39</v>
      </c>
      <c r="B54" s="9" t="s">
        <v>106</v>
      </c>
      <c r="C54" s="9" t="s">
        <v>13</v>
      </c>
      <c r="D54" s="15">
        <v>2</v>
      </c>
    </row>
    <row r="55" spans="1:4" x14ac:dyDescent="0.2">
      <c r="A55" s="66" t="s">
        <v>39</v>
      </c>
      <c r="B55" s="59" t="s">
        <v>106</v>
      </c>
      <c r="C55" s="59" t="s">
        <v>14</v>
      </c>
      <c r="D55" s="141">
        <v>1.5</v>
      </c>
    </row>
    <row r="56" spans="1:4" ht="13.5" thickBot="1" x14ac:dyDescent="0.25">
      <c r="A56" s="67" t="s">
        <v>39</v>
      </c>
      <c r="B56" s="71" t="s">
        <v>153</v>
      </c>
      <c r="C56" s="71" t="s">
        <v>14</v>
      </c>
      <c r="D56" s="142">
        <v>1</v>
      </c>
    </row>
    <row r="57" spans="1:4" ht="14.25" thickTop="1" thickBot="1" x14ac:dyDescent="0.25">
      <c r="A57" s="43" t="s">
        <v>48</v>
      </c>
      <c r="B57" s="44"/>
      <c r="C57" s="44"/>
      <c r="D57" s="45">
        <f>SUM(D35:D56)</f>
        <v>38.5</v>
      </c>
    </row>
    <row r="58" spans="1:4" ht="13.5" thickTop="1" x14ac:dyDescent="0.2">
      <c r="A58" s="66" t="s">
        <v>27</v>
      </c>
      <c r="B58" s="59" t="s">
        <v>152</v>
      </c>
      <c r="C58" s="59" t="s">
        <v>20</v>
      </c>
      <c r="D58" s="141">
        <v>1</v>
      </c>
    </row>
    <row r="59" spans="1:4" ht="13.5" thickBot="1" x14ac:dyDescent="0.25">
      <c r="A59" s="67" t="s">
        <v>27</v>
      </c>
      <c r="B59" s="71" t="s">
        <v>177</v>
      </c>
      <c r="C59" s="71" t="s">
        <v>25</v>
      </c>
      <c r="D59" s="142">
        <v>1</v>
      </c>
    </row>
    <row r="60" spans="1:4" ht="14.25" thickTop="1" thickBot="1" x14ac:dyDescent="0.25">
      <c r="A60" s="43" t="s">
        <v>136</v>
      </c>
      <c r="B60" s="44"/>
      <c r="C60" s="44"/>
      <c r="D60" s="45">
        <f>SUM(D58:D59)</f>
        <v>2</v>
      </c>
    </row>
    <row r="61" spans="1:4" ht="13.5" thickTop="1" x14ac:dyDescent="0.2">
      <c r="A61" s="10" t="s">
        <v>40</v>
      </c>
      <c r="B61" s="11" t="s">
        <v>64</v>
      </c>
      <c r="C61" s="11" t="s">
        <v>24</v>
      </c>
      <c r="D61" s="68">
        <v>1</v>
      </c>
    </row>
    <row r="62" spans="1:4" x14ac:dyDescent="0.2">
      <c r="A62" s="8" t="s">
        <v>40</v>
      </c>
      <c r="B62" s="9" t="s">
        <v>64</v>
      </c>
      <c r="C62" s="9" t="s">
        <v>25</v>
      </c>
      <c r="D62" s="15">
        <v>5</v>
      </c>
    </row>
    <row r="63" spans="1:4" x14ac:dyDescent="0.2">
      <c r="A63" s="8" t="s">
        <v>40</v>
      </c>
      <c r="B63" s="9" t="s">
        <v>141</v>
      </c>
      <c r="C63" s="9" t="s">
        <v>25</v>
      </c>
      <c r="D63" s="15">
        <v>1</v>
      </c>
    </row>
    <row r="64" spans="1:4" x14ac:dyDescent="0.2">
      <c r="A64" s="8" t="s">
        <v>40</v>
      </c>
      <c r="B64" s="9" t="s">
        <v>170</v>
      </c>
      <c r="C64" s="9" t="s">
        <v>25</v>
      </c>
      <c r="D64" s="15">
        <v>1</v>
      </c>
    </row>
    <row r="65" spans="1:4" x14ac:dyDescent="0.2">
      <c r="A65" s="8" t="s">
        <v>40</v>
      </c>
      <c r="B65" s="9" t="s">
        <v>128</v>
      </c>
      <c r="C65" s="9" t="s">
        <v>25</v>
      </c>
      <c r="D65" s="15">
        <v>2</v>
      </c>
    </row>
    <row r="66" spans="1:4" x14ac:dyDescent="0.2">
      <c r="A66" s="8" t="s">
        <v>40</v>
      </c>
      <c r="B66" s="9" t="s">
        <v>178</v>
      </c>
      <c r="C66" s="9" t="s">
        <v>25</v>
      </c>
      <c r="D66" s="15">
        <v>1</v>
      </c>
    </row>
    <row r="67" spans="1:4" x14ac:dyDescent="0.2">
      <c r="A67" s="129" t="s">
        <v>40</v>
      </c>
      <c r="B67" s="101" t="s">
        <v>142</v>
      </c>
      <c r="C67" s="101" t="s">
        <v>25</v>
      </c>
      <c r="D67" s="130">
        <v>1</v>
      </c>
    </row>
    <row r="68" spans="1:4" x14ac:dyDescent="0.2">
      <c r="A68" s="8" t="s">
        <v>40</v>
      </c>
      <c r="B68" s="9" t="s">
        <v>157</v>
      </c>
      <c r="C68" s="9" t="s">
        <v>25</v>
      </c>
      <c r="D68" s="15">
        <v>1</v>
      </c>
    </row>
    <row r="69" spans="1:4" ht="13.5" thickBot="1" x14ac:dyDescent="0.25">
      <c r="A69" s="129" t="s">
        <v>40</v>
      </c>
      <c r="B69" s="101" t="s">
        <v>198</v>
      </c>
      <c r="C69" s="101" t="s">
        <v>25</v>
      </c>
      <c r="D69" s="130">
        <v>1</v>
      </c>
    </row>
    <row r="70" spans="1:4" ht="14.25" thickTop="1" thickBot="1" x14ac:dyDescent="0.25">
      <c r="A70" s="40" t="s">
        <v>49</v>
      </c>
      <c r="B70" s="41"/>
      <c r="C70" s="41"/>
      <c r="D70" s="42">
        <f>SUM(D61:D69)</f>
        <v>14</v>
      </c>
    </row>
    <row r="71" spans="1:4" ht="13.5" thickTop="1" x14ac:dyDescent="0.2">
      <c r="A71" s="8" t="s">
        <v>28</v>
      </c>
      <c r="B71" s="9" t="s">
        <v>110</v>
      </c>
      <c r="C71" s="9" t="s">
        <v>20</v>
      </c>
      <c r="D71" s="15">
        <v>1</v>
      </c>
    </row>
    <row r="72" spans="1:4" x14ac:dyDescent="0.2">
      <c r="A72" s="8" t="s">
        <v>28</v>
      </c>
      <c r="B72" s="9" t="s">
        <v>181</v>
      </c>
      <c r="C72" s="9" t="s">
        <v>20</v>
      </c>
      <c r="D72" s="15">
        <v>1</v>
      </c>
    </row>
    <row r="73" spans="1:4" x14ac:dyDescent="0.2">
      <c r="A73" s="8" t="s">
        <v>28</v>
      </c>
      <c r="B73" s="9" t="s">
        <v>111</v>
      </c>
      <c r="C73" s="9" t="s">
        <v>20</v>
      </c>
      <c r="D73" s="15">
        <v>5</v>
      </c>
    </row>
    <row r="74" spans="1:4" x14ac:dyDescent="0.2">
      <c r="A74" s="66" t="s">
        <v>28</v>
      </c>
      <c r="B74" s="59" t="s">
        <v>174</v>
      </c>
      <c r="C74" s="59" t="s">
        <v>20</v>
      </c>
      <c r="D74" s="141">
        <v>1</v>
      </c>
    </row>
    <row r="75" spans="1:4" x14ac:dyDescent="0.2">
      <c r="A75" s="66" t="s">
        <v>28</v>
      </c>
      <c r="B75" s="59" t="s">
        <v>73</v>
      </c>
      <c r="C75" s="59" t="s">
        <v>20</v>
      </c>
      <c r="D75" s="141">
        <v>1</v>
      </c>
    </row>
    <row r="76" spans="1:4" x14ac:dyDescent="0.2">
      <c r="A76" s="66" t="s">
        <v>28</v>
      </c>
      <c r="B76" s="59" t="s">
        <v>65</v>
      </c>
      <c r="C76" s="59" t="s">
        <v>20</v>
      </c>
      <c r="D76" s="141">
        <v>3</v>
      </c>
    </row>
    <row r="77" spans="1:4" ht="13.5" thickBot="1" x14ac:dyDescent="0.25">
      <c r="A77" s="173" t="s">
        <v>28</v>
      </c>
      <c r="B77" s="71" t="s">
        <v>137</v>
      </c>
      <c r="C77" s="71" t="s">
        <v>20</v>
      </c>
      <c r="D77" s="143">
        <v>1</v>
      </c>
    </row>
    <row r="78" spans="1:4" ht="14.25" thickTop="1" thickBot="1" x14ac:dyDescent="0.25">
      <c r="A78" s="37" t="s">
        <v>50</v>
      </c>
      <c r="B78" s="38"/>
      <c r="C78" s="38"/>
      <c r="D78" s="39">
        <f>SUM(D71:D77)</f>
        <v>13</v>
      </c>
    </row>
    <row r="79" spans="1:4" ht="14.25" thickTop="1" thickBot="1" x14ac:dyDescent="0.25">
      <c r="A79" s="138" t="s">
        <v>179</v>
      </c>
      <c r="B79" s="138" t="s">
        <v>180</v>
      </c>
      <c r="C79" s="138" t="s">
        <v>25</v>
      </c>
      <c r="D79" s="137">
        <v>1</v>
      </c>
    </row>
    <row r="80" spans="1:4" ht="14.25" thickTop="1" thickBot="1" x14ac:dyDescent="0.25">
      <c r="A80" s="44" t="s">
        <v>184</v>
      </c>
      <c r="B80" s="41"/>
      <c r="C80" s="41"/>
      <c r="D80" s="41">
        <f>SUM(D79)</f>
        <v>1</v>
      </c>
    </row>
    <row r="81" spans="1:4" ht="13.5" thickTop="1" x14ac:dyDescent="0.2">
      <c r="A81" s="61" t="s">
        <v>123</v>
      </c>
      <c r="B81" s="61" t="s">
        <v>169</v>
      </c>
      <c r="C81" s="61" t="s">
        <v>122</v>
      </c>
      <c r="D81" s="174">
        <v>1</v>
      </c>
    </row>
    <row r="82" spans="1:4" x14ac:dyDescent="0.2">
      <c r="A82" s="129" t="s">
        <v>123</v>
      </c>
      <c r="B82" s="106" t="s">
        <v>147</v>
      </c>
      <c r="C82" s="107" t="s">
        <v>122</v>
      </c>
      <c r="D82" s="130">
        <v>7</v>
      </c>
    </row>
    <row r="83" spans="1:4" x14ac:dyDescent="0.2">
      <c r="A83" s="8" t="s">
        <v>123</v>
      </c>
      <c r="B83" s="162" t="s">
        <v>127</v>
      </c>
      <c r="C83" s="139" t="s">
        <v>122</v>
      </c>
      <c r="D83" s="15">
        <v>1</v>
      </c>
    </row>
    <row r="84" spans="1:4" ht="13.5" thickBot="1" x14ac:dyDescent="0.25">
      <c r="A84" s="67" t="s">
        <v>123</v>
      </c>
      <c r="B84" s="128" t="s">
        <v>112</v>
      </c>
      <c r="C84" s="71" t="s">
        <v>122</v>
      </c>
      <c r="D84" s="142">
        <v>1</v>
      </c>
    </row>
    <row r="85" spans="1:4" ht="14.25" thickTop="1" thickBot="1" x14ac:dyDescent="0.25">
      <c r="A85" s="43" t="s">
        <v>125</v>
      </c>
      <c r="B85" s="114"/>
      <c r="C85" s="124"/>
      <c r="D85" s="39">
        <f>SUM(D81:D84)</f>
        <v>10</v>
      </c>
    </row>
    <row r="86" spans="1:4" ht="13.5" thickTop="1" x14ac:dyDescent="0.2">
      <c r="A86" s="10" t="s">
        <v>43</v>
      </c>
      <c r="B86" s="11" t="s">
        <v>118</v>
      </c>
      <c r="C86" s="11" t="s">
        <v>14</v>
      </c>
      <c r="D86" s="105">
        <v>1</v>
      </c>
    </row>
    <row r="87" spans="1:4" x14ac:dyDescent="0.2">
      <c r="A87" s="10" t="s">
        <v>43</v>
      </c>
      <c r="B87" s="11" t="s">
        <v>183</v>
      </c>
      <c r="C87" s="11" t="s">
        <v>13</v>
      </c>
      <c r="D87" s="105">
        <v>1</v>
      </c>
    </row>
    <row r="88" spans="1:4" x14ac:dyDescent="0.2">
      <c r="A88" s="10" t="s">
        <v>43</v>
      </c>
      <c r="B88" s="11" t="s">
        <v>159</v>
      </c>
      <c r="C88" s="11" t="s">
        <v>14</v>
      </c>
      <c r="D88" s="105">
        <v>1</v>
      </c>
    </row>
    <row r="89" spans="1:4" x14ac:dyDescent="0.2">
      <c r="A89" s="10" t="s">
        <v>43</v>
      </c>
      <c r="B89" s="11" t="s">
        <v>155</v>
      </c>
      <c r="C89" s="11" t="s">
        <v>9</v>
      </c>
      <c r="D89" s="105">
        <v>2</v>
      </c>
    </row>
    <row r="90" spans="1:4" x14ac:dyDescent="0.2">
      <c r="A90" s="10" t="s">
        <v>43</v>
      </c>
      <c r="B90" s="11" t="s">
        <v>61</v>
      </c>
      <c r="C90" s="11" t="s">
        <v>75</v>
      </c>
      <c r="D90" s="105">
        <v>1</v>
      </c>
    </row>
    <row r="91" spans="1:4" x14ac:dyDescent="0.2">
      <c r="A91" s="8" t="s">
        <v>43</v>
      </c>
      <c r="B91" s="9" t="s">
        <v>61</v>
      </c>
      <c r="C91" s="9" t="s">
        <v>9</v>
      </c>
      <c r="D91" s="15">
        <v>1</v>
      </c>
    </row>
    <row r="92" spans="1:4" x14ac:dyDescent="0.2">
      <c r="A92" s="10" t="s">
        <v>43</v>
      </c>
      <c r="B92" s="11" t="s">
        <v>159</v>
      </c>
      <c r="C92" s="11" t="s">
        <v>14</v>
      </c>
      <c r="D92" s="105">
        <v>1</v>
      </c>
    </row>
    <row r="93" spans="1:4" x14ac:dyDescent="0.2">
      <c r="A93" s="10" t="s">
        <v>43</v>
      </c>
      <c r="B93" s="11" t="s">
        <v>130</v>
      </c>
      <c r="C93" s="11" t="s">
        <v>14</v>
      </c>
      <c r="D93" s="105">
        <v>2</v>
      </c>
    </row>
    <row r="94" spans="1:4" x14ac:dyDescent="0.2">
      <c r="A94" s="10" t="s">
        <v>43</v>
      </c>
      <c r="B94" s="11" t="s">
        <v>156</v>
      </c>
      <c r="C94" s="11" t="s">
        <v>9</v>
      </c>
      <c r="D94" s="105">
        <v>2</v>
      </c>
    </row>
    <row r="95" spans="1:4" x14ac:dyDescent="0.2">
      <c r="A95" s="10" t="s">
        <v>43</v>
      </c>
      <c r="B95" s="11" t="s">
        <v>119</v>
      </c>
      <c r="C95" s="11" t="s">
        <v>5</v>
      </c>
      <c r="D95" s="105">
        <v>1</v>
      </c>
    </row>
    <row r="96" spans="1:4" x14ac:dyDescent="0.2">
      <c r="A96" s="10" t="s">
        <v>43</v>
      </c>
      <c r="B96" s="11" t="s">
        <v>119</v>
      </c>
      <c r="C96" s="11" t="s">
        <v>13</v>
      </c>
      <c r="D96" s="105">
        <v>1</v>
      </c>
    </row>
    <row r="97" spans="1:4" x14ac:dyDescent="0.2">
      <c r="A97" s="10" t="s">
        <v>43</v>
      </c>
      <c r="B97" s="11" t="s">
        <v>119</v>
      </c>
      <c r="C97" s="11" t="s">
        <v>14</v>
      </c>
      <c r="D97" s="105">
        <v>2</v>
      </c>
    </row>
    <row r="98" spans="1:4" x14ac:dyDescent="0.2">
      <c r="A98" s="10" t="s">
        <v>43</v>
      </c>
      <c r="B98" s="11" t="s">
        <v>154</v>
      </c>
      <c r="C98" s="11" t="s">
        <v>13</v>
      </c>
      <c r="D98" s="105">
        <v>2</v>
      </c>
    </row>
    <row r="99" spans="1:4" x14ac:dyDescent="0.2">
      <c r="A99" s="10" t="s">
        <v>43</v>
      </c>
      <c r="B99" s="11" t="s">
        <v>154</v>
      </c>
      <c r="C99" s="11" t="s">
        <v>14</v>
      </c>
      <c r="D99" s="105">
        <v>2</v>
      </c>
    </row>
    <row r="100" spans="1:4" x14ac:dyDescent="0.2">
      <c r="A100" s="10" t="s">
        <v>43</v>
      </c>
      <c r="B100" s="11" t="s">
        <v>44</v>
      </c>
      <c r="C100" s="11" t="s">
        <v>13</v>
      </c>
      <c r="D100" s="105">
        <v>0.5</v>
      </c>
    </row>
    <row r="101" spans="1:4" x14ac:dyDescent="0.2">
      <c r="A101" s="8" t="s">
        <v>43</v>
      </c>
      <c r="B101" s="9" t="s">
        <v>44</v>
      </c>
      <c r="C101" s="9" t="s">
        <v>14</v>
      </c>
      <c r="D101" s="15">
        <v>5</v>
      </c>
    </row>
    <row r="102" spans="1:4" x14ac:dyDescent="0.2">
      <c r="A102" s="66" t="s">
        <v>43</v>
      </c>
      <c r="B102" s="59" t="s">
        <v>124</v>
      </c>
      <c r="C102" s="59" t="s">
        <v>14</v>
      </c>
      <c r="D102" s="141">
        <v>1</v>
      </c>
    </row>
    <row r="103" spans="1:4" ht="13.5" thickBot="1" x14ac:dyDescent="0.25">
      <c r="A103" s="173" t="s">
        <v>43</v>
      </c>
      <c r="B103" s="71" t="s">
        <v>120</v>
      </c>
      <c r="C103" s="71" t="s">
        <v>13</v>
      </c>
      <c r="D103" s="143">
        <v>3</v>
      </c>
    </row>
    <row r="104" spans="1:4" ht="14.25" thickTop="1" thickBot="1" x14ac:dyDescent="0.25">
      <c r="A104" s="37" t="s">
        <v>51</v>
      </c>
      <c r="B104" s="38"/>
      <c r="C104" s="38"/>
      <c r="D104" s="39">
        <f>SUM(D86:D103)</f>
        <v>29.5</v>
      </c>
    </row>
    <row r="105" spans="1:4" ht="13.5" thickTop="1" x14ac:dyDescent="0.2">
      <c r="A105" s="189" t="s">
        <v>29</v>
      </c>
      <c r="B105" s="61" t="s">
        <v>162</v>
      </c>
      <c r="C105" s="61" t="s">
        <v>6</v>
      </c>
      <c r="D105" s="144">
        <v>1</v>
      </c>
    </row>
    <row r="106" spans="1:4" x14ac:dyDescent="0.2">
      <c r="A106" s="10" t="s">
        <v>29</v>
      </c>
      <c r="B106" s="11" t="s">
        <v>30</v>
      </c>
      <c r="C106" s="11" t="s">
        <v>6</v>
      </c>
      <c r="D106" s="68">
        <v>1</v>
      </c>
    </row>
    <row r="107" spans="1:4" x14ac:dyDescent="0.2">
      <c r="A107" s="8" t="s">
        <v>29</v>
      </c>
      <c r="B107" s="9" t="s">
        <v>31</v>
      </c>
      <c r="C107" s="9" t="s">
        <v>6</v>
      </c>
      <c r="D107" s="15">
        <v>3</v>
      </c>
    </row>
    <row r="108" spans="1:4" x14ac:dyDescent="0.2">
      <c r="A108" s="8" t="s">
        <v>29</v>
      </c>
      <c r="B108" s="9" t="s">
        <v>32</v>
      </c>
      <c r="C108" s="9" t="s">
        <v>6</v>
      </c>
      <c r="D108" s="15">
        <v>7</v>
      </c>
    </row>
    <row r="109" spans="1:4" x14ac:dyDescent="0.2">
      <c r="A109" s="175" t="s">
        <v>29</v>
      </c>
      <c r="B109" s="101" t="s">
        <v>146</v>
      </c>
      <c r="C109" s="101" t="s">
        <v>6</v>
      </c>
      <c r="D109" s="145">
        <v>3</v>
      </c>
    </row>
    <row r="110" spans="1:4" ht="13.5" thickBot="1" x14ac:dyDescent="0.25">
      <c r="A110" s="173" t="s">
        <v>29</v>
      </c>
      <c r="B110" s="71" t="s">
        <v>146</v>
      </c>
      <c r="C110" s="71" t="s">
        <v>122</v>
      </c>
      <c r="D110" s="143">
        <v>2</v>
      </c>
    </row>
    <row r="111" spans="1:4" ht="14.25" thickTop="1" thickBot="1" x14ac:dyDescent="0.25">
      <c r="A111" s="37" t="s">
        <v>52</v>
      </c>
      <c r="B111" s="38"/>
      <c r="C111" s="38"/>
      <c r="D111" s="39">
        <f>SUM(D105:D110)</f>
        <v>17</v>
      </c>
    </row>
    <row r="112" spans="1:4" ht="14.25" thickTop="1" thickBot="1" x14ac:dyDescent="0.25">
      <c r="A112" s="10" t="s">
        <v>33</v>
      </c>
      <c r="B112" s="11" t="s">
        <v>34</v>
      </c>
      <c r="C112" s="11" t="s">
        <v>6</v>
      </c>
      <c r="D112" s="68">
        <v>2</v>
      </c>
    </row>
    <row r="113" spans="1:5" ht="14.25" thickTop="1" thickBot="1" x14ac:dyDescent="0.25">
      <c r="A113" s="37" t="s">
        <v>53</v>
      </c>
      <c r="B113" s="38"/>
      <c r="C113" s="127"/>
      <c r="D113" s="39">
        <f>SUM(D112:D112)</f>
        <v>2</v>
      </c>
    </row>
    <row r="114" spans="1:5" ht="13.5" thickTop="1" x14ac:dyDescent="0.2">
      <c r="A114" s="60" t="s">
        <v>67</v>
      </c>
      <c r="B114" s="61" t="s">
        <v>199</v>
      </c>
      <c r="C114" s="61" t="s">
        <v>25</v>
      </c>
      <c r="D114" s="171">
        <v>1</v>
      </c>
    </row>
    <row r="115" spans="1:5" x14ac:dyDescent="0.2">
      <c r="A115" s="146" t="s">
        <v>67</v>
      </c>
      <c r="B115" s="9" t="s">
        <v>41</v>
      </c>
      <c r="C115" s="9" t="s">
        <v>24</v>
      </c>
      <c r="D115" s="123">
        <v>5</v>
      </c>
    </row>
    <row r="116" spans="1:5" ht="13.5" thickBot="1" x14ac:dyDescent="0.25">
      <c r="A116" s="8" t="s">
        <v>67</v>
      </c>
      <c r="B116" s="9" t="s">
        <v>41</v>
      </c>
      <c r="C116" s="9" t="s">
        <v>25</v>
      </c>
      <c r="D116" s="15">
        <v>16</v>
      </c>
    </row>
    <row r="117" spans="1:5" ht="14.25" thickTop="1" thickBot="1" x14ac:dyDescent="0.25">
      <c r="A117" s="40" t="s">
        <v>69</v>
      </c>
      <c r="B117" s="41"/>
      <c r="C117" s="41"/>
      <c r="D117" s="42">
        <f>SUM(D114:D116)</f>
        <v>22</v>
      </c>
    </row>
    <row r="118" spans="1:5" ht="14.25" thickTop="1" thickBot="1" x14ac:dyDescent="0.25">
      <c r="A118" s="62" t="s">
        <v>7</v>
      </c>
      <c r="B118" s="27"/>
      <c r="C118" s="25"/>
      <c r="D118" s="63">
        <f>SUM(D10+D34+D57+D60+D70+D78+D85+D104+D111+D113+D117)</f>
        <v>198</v>
      </c>
      <c r="E118" s="131"/>
    </row>
    <row r="119" spans="1:5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2"/>
  <sheetViews>
    <sheetView topLeftCell="A10" workbookViewId="0">
      <selection activeCell="J32" sqref="J32"/>
    </sheetView>
  </sheetViews>
  <sheetFormatPr defaultRowHeight="12.75" x14ac:dyDescent="0.2"/>
  <sheetData>
    <row r="2" spans="1:12" x14ac:dyDescent="0.2">
      <c r="A2" s="57" t="s">
        <v>195</v>
      </c>
    </row>
    <row r="3" spans="1:12" x14ac:dyDescent="0.2">
      <c r="A3" s="57" t="s">
        <v>189</v>
      </c>
    </row>
    <row r="4" spans="1:12" ht="13.5" thickBot="1" x14ac:dyDescent="0.25"/>
    <row r="5" spans="1:12" ht="14.25" thickTop="1" thickBot="1" x14ac:dyDescent="0.25">
      <c r="A5" s="72"/>
      <c r="B5" s="94" t="s">
        <v>5</v>
      </c>
      <c r="C5" s="94" t="s">
        <v>24</v>
      </c>
      <c r="D5" s="94" t="s">
        <v>13</v>
      </c>
      <c r="E5" s="94" t="s">
        <v>75</v>
      </c>
      <c r="F5" s="115" t="s">
        <v>122</v>
      </c>
      <c r="G5" s="95" t="s">
        <v>7</v>
      </c>
      <c r="H5" s="96" t="s">
        <v>76</v>
      </c>
      <c r="I5" s="97" t="s">
        <v>77</v>
      </c>
      <c r="K5" s="98"/>
    </row>
    <row r="6" spans="1:12" ht="13.5" thickTop="1" x14ac:dyDescent="0.2">
      <c r="A6" s="191" t="s">
        <v>188</v>
      </c>
      <c r="B6" s="190">
        <v>6</v>
      </c>
      <c r="C6" s="103">
        <v>4</v>
      </c>
      <c r="D6" s="103">
        <v>5</v>
      </c>
      <c r="E6" s="103">
        <v>0</v>
      </c>
      <c r="F6" s="135">
        <v>9</v>
      </c>
      <c r="G6" s="12">
        <f>SUM(B6:F6)</f>
        <v>24</v>
      </c>
      <c r="H6" s="182">
        <v>1102</v>
      </c>
      <c r="I6" s="104">
        <f>PRODUCT(G6*1/H6)</f>
        <v>2.1778584392014518E-2</v>
      </c>
      <c r="K6" s="98"/>
    </row>
    <row r="7" spans="1:12" x14ac:dyDescent="0.2">
      <c r="A7" s="111" t="s">
        <v>164</v>
      </c>
      <c r="B7" s="108">
        <v>11</v>
      </c>
      <c r="C7" s="109">
        <v>1</v>
      </c>
      <c r="D7" s="109">
        <v>5</v>
      </c>
      <c r="E7" s="109">
        <v>1</v>
      </c>
      <c r="F7" s="125">
        <v>8</v>
      </c>
      <c r="G7" s="13">
        <v>26</v>
      </c>
      <c r="H7" s="82">
        <v>1114</v>
      </c>
      <c r="I7" s="110">
        <v>2.333931777378815E-2</v>
      </c>
      <c r="K7" s="98"/>
    </row>
    <row r="8" spans="1:12" x14ac:dyDescent="0.2">
      <c r="A8" s="147" t="s">
        <v>158</v>
      </c>
      <c r="B8" s="117">
        <v>9</v>
      </c>
      <c r="C8" s="109">
        <v>1</v>
      </c>
      <c r="D8" s="109">
        <v>10</v>
      </c>
      <c r="E8" s="109">
        <v>2</v>
      </c>
      <c r="F8" s="125">
        <v>7</v>
      </c>
      <c r="G8" s="13">
        <v>29</v>
      </c>
      <c r="H8" s="83">
        <v>1192</v>
      </c>
      <c r="I8" s="110">
        <v>2.4328859060402684E-2</v>
      </c>
      <c r="K8" s="98"/>
    </row>
    <row r="9" spans="1:12" x14ac:dyDescent="0.2">
      <c r="A9" s="73" t="s">
        <v>148</v>
      </c>
      <c r="B9" s="132">
        <v>11</v>
      </c>
      <c r="C9" s="133">
        <v>2</v>
      </c>
      <c r="D9" s="133">
        <v>8</v>
      </c>
      <c r="E9" s="133">
        <v>1</v>
      </c>
      <c r="F9" s="134">
        <v>8</v>
      </c>
      <c r="G9" s="82">
        <f>SUM(B9:F9)</f>
        <v>30</v>
      </c>
      <c r="H9" s="83">
        <v>1182</v>
      </c>
      <c r="I9" s="110">
        <f t="shared" ref="I9:I14" si="0">PRODUCT(G9*1/H9)</f>
        <v>2.5380710659898477E-2</v>
      </c>
      <c r="K9" s="98"/>
    </row>
    <row r="10" spans="1:12" x14ac:dyDescent="0.2">
      <c r="A10" s="111" t="s">
        <v>132</v>
      </c>
      <c r="B10" s="108">
        <v>5</v>
      </c>
      <c r="C10" s="109">
        <v>2</v>
      </c>
      <c r="D10" s="109">
        <v>18</v>
      </c>
      <c r="E10" s="109">
        <v>1</v>
      </c>
      <c r="F10" s="125">
        <v>2</v>
      </c>
      <c r="G10" s="82">
        <f>SUM(B10:F10)</f>
        <v>28</v>
      </c>
      <c r="H10" s="83">
        <v>1208</v>
      </c>
      <c r="I10" s="110">
        <f t="shared" si="0"/>
        <v>2.3178807947019868E-2</v>
      </c>
      <c r="K10" s="98"/>
    </row>
    <row r="11" spans="1:12" x14ac:dyDescent="0.2">
      <c r="A11" s="111" t="s">
        <v>126</v>
      </c>
      <c r="B11" s="108">
        <v>4</v>
      </c>
      <c r="C11" s="109">
        <v>0</v>
      </c>
      <c r="D11" s="109">
        <v>8</v>
      </c>
      <c r="E11" s="109">
        <v>1</v>
      </c>
      <c r="F11" s="118"/>
      <c r="G11" s="13">
        <f>SUM(B11:F11)</f>
        <v>13</v>
      </c>
      <c r="H11" s="83">
        <v>1088</v>
      </c>
      <c r="I11" s="110">
        <f t="shared" si="0"/>
        <v>1.1948529411764705E-2</v>
      </c>
      <c r="K11" s="98"/>
    </row>
    <row r="12" spans="1:12" x14ac:dyDescent="0.2">
      <c r="A12" s="111" t="s">
        <v>113</v>
      </c>
      <c r="B12" s="108">
        <v>5</v>
      </c>
      <c r="C12" s="109">
        <v>2</v>
      </c>
      <c r="D12" s="109">
        <v>12</v>
      </c>
      <c r="E12" s="109">
        <v>1</v>
      </c>
      <c r="F12" s="118"/>
      <c r="G12" s="13">
        <f t="shared" ref="G12:G24" si="1">SUM(B12:E12)</f>
        <v>20</v>
      </c>
      <c r="H12" s="83">
        <v>1121</v>
      </c>
      <c r="I12" s="110">
        <f t="shared" si="0"/>
        <v>1.784121320249777E-2</v>
      </c>
      <c r="K12" s="57" t="s">
        <v>90</v>
      </c>
    </row>
    <row r="13" spans="1:12" x14ac:dyDescent="0.2">
      <c r="A13" s="111" t="s">
        <v>103</v>
      </c>
      <c r="B13" s="108">
        <v>5</v>
      </c>
      <c r="C13" s="109">
        <v>3</v>
      </c>
      <c r="D13" s="109">
        <v>9</v>
      </c>
      <c r="E13" s="109">
        <v>1</v>
      </c>
      <c r="F13" s="118"/>
      <c r="G13" s="13">
        <f t="shared" si="1"/>
        <v>18</v>
      </c>
      <c r="H13" s="83">
        <v>1140</v>
      </c>
      <c r="I13" s="110">
        <f t="shared" si="0"/>
        <v>1.5789473684210527E-2</v>
      </c>
      <c r="K13" s="57"/>
      <c r="L13" s="57" t="s">
        <v>192</v>
      </c>
    </row>
    <row r="14" spans="1:12" x14ac:dyDescent="0.2">
      <c r="A14" s="73" t="s">
        <v>78</v>
      </c>
      <c r="B14" s="74">
        <v>7</v>
      </c>
      <c r="C14" s="75">
        <v>1</v>
      </c>
      <c r="D14" s="75">
        <v>4</v>
      </c>
      <c r="E14" s="75">
        <v>0</v>
      </c>
      <c r="F14" s="119"/>
      <c r="G14" s="70">
        <f t="shared" si="1"/>
        <v>12</v>
      </c>
      <c r="H14" s="102">
        <v>1097</v>
      </c>
      <c r="I14" s="77">
        <f t="shared" si="0"/>
        <v>1.0938924339106655E-2</v>
      </c>
      <c r="K14" s="57" t="s">
        <v>91</v>
      </c>
    </row>
    <row r="15" spans="1:12" x14ac:dyDescent="0.2">
      <c r="A15" s="73" t="s">
        <v>79</v>
      </c>
      <c r="B15" s="74">
        <v>1</v>
      </c>
      <c r="C15" s="75">
        <v>1</v>
      </c>
      <c r="D15" s="75">
        <v>4</v>
      </c>
      <c r="E15" s="75">
        <v>0</v>
      </c>
      <c r="F15" s="119"/>
      <c r="G15" s="70">
        <f t="shared" si="1"/>
        <v>6</v>
      </c>
      <c r="H15" s="76">
        <v>1035</v>
      </c>
      <c r="I15" s="77">
        <f t="shared" ref="I15:I24" si="2">PRODUCT(G15*1/H15)</f>
        <v>5.7971014492753624E-3</v>
      </c>
      <c r="K15" s="57"/>
      <c r="L15" s="57" t="s">
        <v>115</v>
      </c>
    </row>
    <row r="16" spans="1:12" x14ac:dyDescent="0.2">
      <c r="A16" s="78" t="s">
        <v>80</v>
      </c>
      <c r="B16" s="1">
        <v>1</v>
      </c>
      <c r="C16" s="79">
        <v>0</v>
      </c>
      <c r="D16" s="79">
        <v>11</v>
      </c>
      <c r="E16" s="79">
        <v>0</v>
      </c>
      <c r="F16" s="120"/>
      <c r="G16" s="7">
        <f t="shared" si="1"/>
        <v>12</v>
      </c>
      <c r="H16" s="7">
        <v>946</v>
      </c>
      <c r="I16" s="80">
        <f t="shared" si="2"/>
        <v>1.2684989429175475E-2</v>
      </c>
      <c r="K16" s="57" t="s">
        <v>93</v>
      </c>
    </row>
    <row r="17" spans="1:13" x14ac:dyDescent="0.2">
      <c r="A17" s="73" t="s">
        <v>81</v>
      </c>
      <c r="B17" s="74">
        <v>4</v>
      </c>
      <c r="C17" s="75">
        <v>2</v>
      </c>
      <c r="D17" s="75">
        <v>15</v>
      </c>
      <c r="E17" s="75">
        <v>1</v>
      </c>
      <c r="F17" s="119"/>
      <c r="G17" s="70">
        <f t="shared" si="1"/>
        <v>22</v>
      </c>
      <c r="H17" s="81">
        <v>963</v>
      </c>
      <c r="I17" s="99">
        <f t="shared" si="2"/>
        <v>2.284527518172378E-2</v>
      </c>
      <c r="K17" s="57"/>
      <c r="L17" s="57" t="s">
        <v>104</v>
      </c>
    </row>
    <row r="18" spans="1:13" x14ac:dyDescent="0.2">
      <c r="A18" s="73" t="s">
        <v>82</v>
      </c>
      <c r="B18" s="74">
        <v>5</v>
      </c>
      <c r="C18" s="75">
        <v>1</v>
      </c>
      <c r="D18" s="75">
        <v>13</v>
      </c>
      <c r="E18" s="75">
        <v>0</v>
      </c>
      <c r="F18" s="119"/>
      <c r="G18" s="82">
        <f t="shared" si="1"/>
        <v>19</v>
      </c>
      <c r="H18" s="83">
        <v>938</v>
      </c>
      <c r="I18" s="80">
        <f t="shared" si="2"/>
        <v>2.0255863539445629E-2</v>
      </c>
      <c r="K18" s="57" t="s">
        <v>92</v>
      </c>
    </row>
    <row r="19" spans="1:13" x14ac:dyDescent="0.2">
      <c r="A19" s="78" t="s">
        <v>83</v>
      </c>
      <c r="B19" s="1">
        <v>7</v>
      </c>
      <c r="C19" s="79">
        <v>0</v>
      </c>
      <c r="D19" s="79">
        <v>7</v>
      </c>
      <c r="E19" s="79">
        <v>1</v>
      </c>
      <c r="F19" s="120"/>
      <c r="G19" s="84">
        <f t="shared" si="1"/>
        <v>15</v>
      </c>
      <c r="H19" s="85">
        <v>987</v>
      </c>
      <c r="I19" s="80">
        <f t="shared" si="2"/>
        <v>1.5197568389057751E-2</v>
      </c>
      <c r="K19" s="57"/>
      <c r="L19" s="57" t="s">
        <v>97</v>
      </c>
    </row>
    <row r="20" spans="1:13" x14ac:dyDescent="0.2">
      <c r="A20" s="78" t="s">
        <v>84</v>
      </c>
      <c r="B20" s="1">
        <v>10</v>
      </c>
      <c r="C20" s="79">
        <v>3</v>
      </c>
      <c r="D20" s="79">
        <v>7</v>
      </c>
      <c r="E20" s="121"/>
      <c r="F20" s="121"/>
      <c r="G20" s="84">
        <f t="shared" si="1"/>
        <v>20</v>
      </c>
      <c r="H20" s="85">
        <v>909</v>
      </c>
      <c r="I20" s="80">
        <f t="shared" si="2"/>
        <v>2.2002200220022004E-2</v>
      </c>
      <c r="K20" s="57" t="s">
        <v>94</v>
      </c>
    </row>
    <row r="21" spans="1:13" x14ac:dyDescent="0.2">
      <c r="A21" s="78" t="s">
        <v>85</v>
      </c>
      <c r="B21" s="1">
        <v>4</v>
      </c>
      <c r="C21" s="79">
        <v>0</v>
      </c>
      <c r="D21" s="79">
        <v>8</v>
      </c>
      <c r="E21" s="121"/>
      <c r="F21" s="121"/>
      <c r="G21" s="84">
        <f t="shared" si="1"/>
        <v>12</v>
      </c>
      <c r="H21" s="85">
        <v>831</v>
      </c>
      <c r="I21" s="80">
        <f t="shared" si="2"/>
        <v>1.444043321299639E-2</v>
      </c>
      <c r="K21" s="57"/>
      <c r="L21" s="57" t="s">
        <v>114</v>
      </c>
    </row>
    <row r="22" spans="1:13" x14ac:dyDescent="0.2">
      <c r="A22" s="78" t="s">
        <v>86</v>
      </c>
      <c r="B22" s="1">
        <v>3</v>
      </c>
      <c r="C22" s="79">
        <v>3</v>
      </c>
      <c r="D22" s="79">
        <v>4</v>
      </c>
      <c r="E22" s="121"/>
      <c r="F22" s="121"/>
      <c r="G22" s="84">
        <f t="shared" si="1"/>
        <v>10</v>
      </c>
      <c r="H22" s="85">
        <v>793</v>
      </c>
      <c r="I22" s="80">
        <f t="shared" si="2"/>
        <v>1.2610340479192938E-2</v>
      </c>
      <c r="K22" s="57" t="s">
        <v>95</v>
      </c>
    </row>
    <row r="23" spans="1:13" x14ac:dyDescent="0.2">
      <c r="A23" s="78" t="s">
        <v>87</v>
      </c>
      <c r="B23" s="1">
        <v>1</v>
      </c>
      <c r="C23" s="79">
        <v>0</v>
      </c>
      <c r="D23" s="79">
        <v>7</v>
      </c>
      <c r="E23" s="121"/>
      <c r="F23" s="121"/>
      <c r="G23" s="84">
        <f t="shared" si="1"/>
        <v>8</v>
      </c>
      <c r="H23" s="85">
        <v>736</v>
      </c>
      <c r="I23" s="80">
        <f t="shared" si="2"/>
        <v>1.0869565217391304E-2</v>
      </c>
      <c r="K23" s="57"/>
      <c r="L23" s="57" t="s">
        <v>192</v>
      </c>
    </row>
    <row r="24" spans="1:13" ht="13.5" thickBot="1" x14ac:dyDescent="0.25">
      <c r="A24" s="86" t="s">
        <v>88</v>
      </c>
      <c r="B24" s="87">
        <v>0</v>
      </c>
      <c r="C24" s="88">
        <v>3</v>
      </c>
      <c r="D24" s="88">
        <v>4</v>
      </c>
      <c r="E24" s="122"/>
      <c r="F24" s="122"/>
      <c r="G24" s="89">
        <f t="shared" si="1"/>
        <v>7</v>
      </c>
      <c r="H24" s="90">
        <v>735</v>
      </c>
      <c r="I24" s="91">
        <f t="shared" si="2"/>
        <v>9.5238095238095247E-3</v>
      </c>
      <c r="K24" s="57" t="s">
        <v>96</v>
      </c>
    </row>
    <row r="25" spans="1:13" ht="14.25" thickTop="1" thickBot="1" x14ac:dyDescent="0.25">
      <c r="A25" s="92" t="s">
        <v>7</v>
      </c>
      <c r="B25" s="126">
        <f>SUM(B6:B24)</f>
        <v>99</v>
      </c>
      <c r="C25" s="126">
        <f>SUM(C6:C24)</f>
        <v>29</v>
      </c>
      <c r="D25" s="126">
        <f>SUM(D6:D24)</f>
        <v>159</v>
      </c>
      <c r="E25" s="126">
        <f>SUM(E6:E19)</f>
        <v>10</v>
      </c>
      <c r="F25" s="126">
        <f>SUM(F6:F10)</f>
        <v>34</v>
      </c>
      <c r="G25" s="126">
        <f>SUM(G6:G24)</f>
        <v>331</v>
      </c>
      <c r="H25" s="126">
        <f>SUM(H6:H24)</f>
        <v>19117</v>
      </c>
      <c r="I25" s="93">
        <f>PRODUCT(G25*1/H25)</f>
        <v>1.7314432180781502E-2</v>
      </c>
      <c r="L25" s="57" t="s">
        <v>98</v>
      </c>
    </row>
    <row r="26" spans="1:13" ht="13.5" thickTop="1" x14ac:dyDescent="0.2">
      <c r="K26" s="57" t="s">
        <v>191</v>
      </c>
    </row>
    <row r="28" spans="1:13" x14ac:dyDescent="0.2">
      <c r="A28" s="57" t="s">
        <v>134</v>
      </c>
    </row>
    <row r="29" spans="1:13" x14ac:dyDescent="0.2">
      <c r="A29" s="57" t="s">
        <v>190</v>
      </c>
      <c r="K29" s="2"/>
      <c r="L29" s="116"/>
    </row>
    <row r="30" spans="1:13" ht="13.5" thickBot="1" x14ac:dyDescent="0.25">
      <c r="A30" s="57"/>
      <c r="K30" s="2"/>
      <c r="L30" s="116"/>
    </row>
    <row r="31" spans="1:13" ht="14.25" thickTop="1" thickBot="1" x14ac:dyDescent="0.25">
      <c r="A31" s="178"/>
      <c r="B31" s="158" t="s">
        <v>4</v>
      </c>
      <c r="C31" s="158" t="s">
        <v>25</v>
      </c>
      <c r="D31" s="158" t="s">
        <v>20</v>
      </c>
      <c r="E31" s="158" t="s">
        <v>14</v>
      </c>
      <c r="F31" s="158" t="s">
        <v>89</v>
      </c>
      <c r="G31" s="158" t="s">
        <v>6</v>
      </c>
      <c r="H31" s="158" t="s">
        <v>9</v>
      </c>
      <c r="I31" s="186" t="s">
        <v>7</v>
      </c>
      <c r="J31" s="186" t="s">
        <v>76</v>
      </c>
      <c r="K31" s="186" t="s">
        <v>165</v>
      </c>
      <c r="L31" s="158" t="s">
        <v>166</v>
      </c>
      <c r="M31" s="97" t="s">
        <v>167</v>
      </c>
    </row>
    <row r="32" spans="1:13" ht="13.5" thickTop="1" x14ac:dyDescent="0.2">
      <c r="A32" s="148" t="s">
        <v>188</v>
      </c>
      <c r="B32" s="181">
        <v>10</v>
      </c>
      <c r="C32" s="149">
        <v>5</v>
      </c>
      <c r="D32" s="149">
        <v>2</v>
      </c>
      <c r="E32" s="149">
        <v>8</v>
      </c>
      <c r="F32" s="149">
        <v>3</v>
      </c>
      <c r="G32" s="149">
        <v>4</v>
      </c>
      <c r="H32" s="149">
        <v>0</v>
      </c>
      <c r="I32" s="149">
        <f>SUM(B32:H32)</f>
        <v>32</v>
      </c>
      <c r="J32" s="149">
        <v>209</v>
      </c>
      <c r="K32" s="183">
        <f>PRODUCT(I32*1/J32)</f>
        <v>0.15311004784688995</v>
      </c>
      <c r="L32" s="149">
        <v>127</v>
      </c>
      <c r="M32" s="184">
        <f>PRODUCT(I32*1/L32)</f>
        <v>0.25196850393700787</v>
      </c>
    </row>
    <row r="33" spans="1:13" x14ac:dyDescent="0.2">
      <c r="A33" s="34" t="s">
        <v>164</v>
      </c>
      <c r="B33" s="179">
        <v>15</v>
      </c>
      <c r="C33" s="75">
        <v>5</v>
      </c>
      <c r="D33" s="75">
        <v>4</v>
      </c>
      <c r="E33" s="75">
        <v>6</v>
      </c>
      <c r="F33" s="75">
        <v>0</v>
      </c>
      <c r="G33" s="75">
        <v>6</v>
      </c>
      <c r="H33" s="75">
        <v>2</v>
      </c>
      <c r="I33" s="75">
        <v>38</v>
      </c>
      <c r="J33" s="75">
        <v>204</v>
      </c>
      <c r="K33" s="180">
        <f>PRODUCT(I33*1/J33)</f>
        <v>0.18627450980392157</v>
      </c>
      <c r="L33" s="75">
        <v>181</v>
      </c>
      <c r="M33" s="80">
        <f t="shared" ref="M33:M50" si="3">PRODUCT(I33*1/L33)</f>
        <v>0.20994475138121546</v>
      </c>
    </row>
    <row r="34" spans="1:13" x14ac:dyDescent="0.2">
      <c r="A34" s="28" t="s">
        <v>158</v>
      </c>
      <c r="B34" s="150">
        <v>4</v>
      </c>
      <c r="C34" s="79">
        <v>4</v>
      </c>
      <c r="D34" s="79">
        <v>7</v>
      </c>
      <c r="E34" s="79">
        <v>5</v>
      </c>
      <c r="F34" s="79">
        <v>0</v>
      </c>
      <c r="G34" s="79">
        <v>5</v>
      </c>
      <c r="H34" s="79">
        <v>1</v>
      </c>
      <c r="I34" s="79">
        <v>26</v>
      </c>
      <c r="J34" s="79">
        <v>168</v>
      </c>
      <c r="K34" s="155">
        <f t="shared" ref="K34:K50" si="4">PRODUCT(I34*1/J34)</f>
        <v>0.15476190476190477</v>
      </c>
      <c r="L34" s="79">
        <v>180</v>
      </c>
      <c r="M34" s="80">
        <f t="shared" si="3"/>
        <v>0.14444444444444443</v>
      </c>
    </row>
    <row r="35" spans="1:13" x14ac:dyDescent="0.2">
      <c r="A35" s="28" t="s">
        <v>148</v>
      </c>
      <c r="B35" s="150">
        <v>4</v>
      </c>
      <c r="C35" s="79">
        <v>4</v>
      </c>
      <c r="D35" s="79">
        <v>3</v>
      </c>
      <c r="E35" s="79">
        <v>3</v>
      </c>
      <c r="F35" s="79">
        <v>6</v>
      </c>
      <c r="G35" s="79">
        <v>8</v>
      </c>
      <c r="H35" s="79">
        <v>3</v>
      </c>
      <c r="I35" s="79">
        <v>31</v>
      </c>
      <c r="J35" s="79">
        <v>178</v>
      </c>
      <c r="K35" s="155">
        <f t="shared" si="4"/>
        <v>0.17415730337078653</v>
      </c>
      <c r="L35" s="79">
        <v>151</v>
      </c>
      <c r="M35" s="80">
        <f t="shared" si="3"/>
        <v>0.20529801324503311</v>
      </c>
    </row>
    <row r="36" spans="1:13" x14ac:dyDescent="0.2">
      <c r="A36" s="28" t="s">
        <v>132</v>
      </c>
      <c r="B36" s="150">
        <v>6</v>
      </c>
      <c r="C36" s="79">
        <v>3</v>
      </c>
      <c r="D36" s="79">
        <v>4</v>
      </c>
      <c r="E36" s="79">
        <v>7</v>
      </c>
      <c r="F36" s="79">
        <v>2</v>
      </c>
      <c r="G36" s="79">
        <v>13</v>
      </c>
      <c r="H36" s="79">
        <v>2</v>
      </c>
      <c r="I36" s="79">
        <v>37</v>
      </c>
      <c r="J36" s="79">
        <v>173</v>
      </c>
      <c r="K36" s="155">
        <f t="shared" si="4"/>
        <v>0.2138728323699422</v>
      </c>
      <c r="L36" s="79">
        <v>162</v>
      </c>
      <c r="M36" s="80">
        <f t="shared" si="3"/>
        <v>0.22839506172839505</v>
      </c>
    </row>
    <row r="37" spans="1:13" x14ac:dyDescent="0.2">
      <c r="A37" s="28" t="s">
        <v>126</v>
      </c>
      <c r="B37" s="150">
        <v>7</v>
      </c>
      <c r="C37" s="79">
        <v>0</v>
      </c>
      <c r="D37" s="79">
        <v>2</v>
      </c>
      <c r="E37" s="79">
        <v>5</v>
      </c>
      <c r="F37" s="79">
        <v>1</v>
      </c>
      <c r="G37" s="79">
        <v>7</v>
      </c>
      <c r="H37" s="79">
        <v>4</v>
      </c>
      <c r="I37" s="79">
        <v>26</v>
      </c>
      <c r="J37" s="79">
        <v>150</v>
      </c>
      <c r="K37" s="155">
        <f t="shared" si="4"/>
        <v>0.17333333333333334</v>
      </c>
      <c r="L37" s="79">
        <v>148</v>
      </c>
      <c r="M37" s="80">
        <f t="shared" si="3"/>
        <v>0.17567567567567569</v>
      </c>
    </row>
    <row r="38" spans="1:13" x14ac:dyDescent="0.2">
      <c r="A38" s="28" t="s">
        <v>113</v>
      </c>
      <c r="B38" s="150">
        <v>6</v>
      </c>
      <c r="C38" s="79">
        <v>4</v>
      </c>
      <c r="D38" s="79">
        <v>2</v>
      </c>
      <c r="E38" s="79">
        <v>4</v>
      </c>
      <c r="F38" s="79">
        <v>4</v>
      </c>
      <c r="G38" s="79">
        <v>6</v>
      </c>
      <c r="H38" s="79">
        <v>7</v>
      </c>
      <c r="I38" s="79">
        <v>33</v>
      </c>
      <c r="J38" s="79">
        <v>200</v>
      </c>
      <c r="K38" s="155">
        <f t="shared" si="4"/>
        <v>0.16500000000000001</v>
      </c>
      <c r="L38" s="79">
        <v>125</v>
      </c>
      <c r="M38" s="80">
        <f t="shared" si="3"/>
        <v>0.26400000000000001</v>
      </c>
    </row>
    <row r="39" spans="1:13" x14ac:dyDescent="0.2">
      <c r="A39" s="28" t="s">
        <v>103</v>
      </c>
      <c r="B39" s="150">
        <v>9</v>
      </c>
      <c r="C39" s="79">
        <v>2</v>
      </c>
      <c r="D39" s="79">
        <v>6</v>
      </c>
      <c r="E39" s="79">
        <v>3</v>
      </c>
      <c r="F39" s="79">
        <v>1</v>
      </c>
      <c r="G39" s="79">
        <v>5</v>
      </c>
      <c r="H39" s="79">
        <v>2</v>
      </c>
      <c r="I39" s="79">
        <v>28</v>
      </c>
      <c r="J39" s="79">
        <v>164</v>
      </c>
      <c r="K39" s="155">
        <f t="shared" si="4"/>
        <v>0.17073170731707318</v>
      </c>
      <c r="L39" s="79">
        <v>173</v>
      </c>
      <c r="M39" s="80">
        <f t="shared" si="3"/>
        <v>0.16184971098265896</v>
      </c>
    </row>
    <row r="40" spans="1:13" x14ac:dyDescent="0.2">
      <c r="A40" s="28" t="s">
        <v>78</v>
      </c>
      <c r="B40" s="150">
        <v>14</v>
      </c>
      <c r="C40" s="79">
        <v>2</v>
      </c>
      <c r="D40" s="79">
        <v>5</v>
      </c>
      <c r="E40" s="79">
        <v>5</v>
      </c>
      <c r="F40" s="79">
        <v>1</v>
      </c>
      <c r="G40" s="79">
        <v>9</v>
      </c>
      <c r="H40" s="79">
        <v>2</v>
      </c>
      <c r="I40" s="79">
        <v>38</v>
      </c>
      <c r="J40" s="79">
        <v>166</v>
      </c>
      <c r="K40" s="155">
        <f t="shared" si="4"/>
        <v>0.2289156626506024</v>
      </c>
      <c r="L40" s="79">
        <v>139</v>
      </c>
      <c r="M40" s="80">
        <f t="shared" si="3"/>
        <v>0.2733812949640288</v>
      </c>
    </row>
    <row r="41" spans="1:13" x14ac:dyDescent="0.2">
      <c r="A41" s="28" t="s">
        <v>79</v>
      </c>
      <c r="B41" s="150">
        <v>6</v>
      </c>
      <c r="C41" s="79">
        <v>2</v>
      </c>
      <c r="D41" s="79">
        <v>5</v>
      </c>
      <c r="E41" s="79">
        <v>2</v>
      </c>
      <c r="F41" s="79">
        <v>3</v>
      </c>
      <c r="G41" s="79">
        <v>6</v>
      </c>
      <c r="H41" s="79">
        <v>5</v>
      </c>
      <c r="I41" s="79">
        <v>29</v>
      </c>
      <c r="J41" s="79">
        <v>147</v>
      </c>
      <c r="K41" s="155">
        <f t="shared" si="4"/>
        <v>0.19727891156462585</v>
      </c>
      <c r="L41" s="79">
        <v>142</v>
      </c>
      <c r="M41" s="80">
        <f t="shared" si="3"/>
        <v>0.20422535211267606</v>
      </c>
    </row>
    <row r="42" spans="1:13" x14ac:dyDescent="0.2">
      <c r="A42" s="28" t="s">
        <v>80</v>
      </c>
      <c r="B42" s="150">
        <v>5</v>
      </c>
      <c r="C42" s="79">
        <v>3</v>
      </c>
      <c r="D42" s="79">
        <v>3</v>
      </c>
      <c r="E42" s="79">
        <v>7</v>
      </c>
      <c r="F42" s="79">
        <v>4</v>
      </c>
      <c r="G42" s="79">
        <v>12</v>
      </c>
      <c r="H42" s="79">
        <v>1</v>
      </c>
      <c r="I42" s="79">
        <v>35</v>
      </c>
      <c r="J42" s="79">
        <v>160</v>
      </c>
      <c r="K42" s="155">
        <f t="shared" si="4"/>
        <v>0.21875</v>
      </c>
      <c r="L42" s="79">
        <v>133</v>
      </c>
      <c r="M42" s="80">
        <f t="shared" si="3"/>
        <v>0.26315789473684209</v>
      </c>
    </row>
    <row r="43" spans="1:13" x14ac:dyDescent="0.2">
      <c r="A43" s="28" t="s">
        <v>81</v>
      </c>
      <c r="B43" s="150">
        <v>8</v>
      </c>
      <c r="C43" s="79">
        <v>0</v>
      </c>
      <c r="D43" s="79">
        <v>6</v>
      </c>
      <c r="E43" s="79">
        <v>3</v>
      </c>
      <c r="F43" s="79">
        <v>2</v>
      </c>
      <c r="G43" s="79">
        <v>5</v>
      </c>
      <c r="H43" s="79">
        <v>0</v>
      </c>
      <c r="I43" s="79">
        <v>24</v>
      </c>
      <c r="J43" s="79">
        <v>144</v>
      </c>
      <c r="K43" s="155">
        <f t="shared" si="4"/>
        <v>0.16666666666666666</v>
      </c>
      <c r="L43" s="79">
        <v>140</v>
      </c>
      <c r="M43" s="80">
        <f t="shared" si="3"/>
        <v>0.17142857142857143</v>
      </c>
    </row>
    <row r="44" spans="1:13" x14ac:dyDescent="0.2">
      <c r="A44" s="28" t="s">
        <v>82</v>
      </c>
      <c r="B44" s="150">
        <v>3</v>
      </c>
      <c r="C44" s="79">
        <v>1</v>
      </c>
      <c r="D44" s="79">
        <v>4</v>
      </c>
      <c r="E44" s="79">
        <v>4</v>
      </c>
      <c r="F44" s="79">
        <v>5</v>
      </c>
      <c r="G44" s="79">
        <v>4</v>
      </c>
      <c r="H44" s="79">
        <v>0</v>
      </c>
      <c r="I44" s="79">
        <v>21</v>
      </c>
      <c r="J44" s="79">
        <v>115</v>
      </c>
      <c r="K44" s="155">
        <f t="shared" si="4"/>
        <v>0.18260869565217391</v>
      </c>
      <c r="L44" s="79">
        <v>125</v>
      </c>
      <c r="M44" s="80">
        <f t="shared" si="3"/>
        <v>0.16800000000000001</v>
      </c>
    </row>
    <row r="45" spans="1:13" x14ac:dyDescent="0.2">
      <c r="A45" s="28" t="s">
        <v>83</v>
      </c>
      <c r="B45" s="150">
        <v>6</v>
      </c>
      <c r="C45" s="79">
        <v>0</v>
      </c>
      <c r="D45" s="79">
        <v>4</v>
      </c>
      <c r="E45" s="79">
        <v>5</v>
      </c>
      <c r="F45" s="79">
        <v>3</v>
      </c>
      <c r="G45" s="79">
        <v>10</v>
      </c>
      <c r="H45" s="79">
        <v>1</v>
      </c>
      <c r="I45" s="79">
        <v>29</v>
      </c>
      <c r="J45" s="79">
        <v>134</v>
      </c>
      <c r="K45" s="155">
        <f t="shared" si="4"/>
        <v>0.21641791044776118</v>
      </c>
      <c r="L45" s="79">
        <v>100</v>
      </c>
      <c r="M45" s="80">
        <f t="shared" si="3"/>
        <v>0.28999999999999998</v>
      </c>
    </row>
    <row r="46" spans="1:13" x14ac:dyDescent="0.2">
      <c r="A46" s="28" t="s">
        <v>84</v>
      </c>
      <c r="B46" s="150">
        <v>3</v>
      </c>
      <c r="C46" s="79">
        <v>0</v>
      </c>
      <c r="D46" s="79">
        <v>3</v>
      </c>
      <c r="E46" s="79">
        <v>8</v>
      </c>
      <c r="F46" s="79">
        <v>4</v>
      </c>
      <c r="G46" s="79">
        <v>6</v>
      </c>
      <c r="H46" s="120"/>
      <c r="I46" s="79">
        <v>24</v>
      </c>
      <c r="J46" s="79">
        <v>145</v>
      </c>
      <c r="K46" s="155">
        <f t="shared" si="4"/>
        <v>0.16551724137931034</v>
      </c>
      <c r="L46" s="79">
        <v>111</v>
      </c>
      <c r="M46" s="80">
        <f t="shared" si="3"/>
        <v>0.21621621621621623</v>
      </c>
    </row>
    <row r="47" spans="1:13" x14ac:dyDescent="0.2">
      <c r="A47" s="28" t="s">
        <v>85</v>
      </c>
      <c r="B47" s="150">
        <v>2</v>
      </c>
      <c r="C47" s="79">
        <v>1</v>
      </c>
      <c r="D47" s="79">
        <v>4</v>
      </c>
      <c r="E47" s="79">
        <v>2</v>
      </c>
      <c r="F47" s="79">
        <v>1</v>
      </c>
      <c r="G47" s="79">
        <v>1</v>
      </c>
      <c r="H47" s="120"/>
      <c r="I47" s="79">
        <v>11</v>
      </c>
      <c r="J47" s="79">
        <v>110</v>
      </c>
      <c r="K47" s="155">
        <f t="shared" si="4"/>
        <v>0.1</v>
      </c>
      <c r="L47" s="79">
        <v>124</v>
      </c>
      <c r="M47" s="80">
        <f t="shared" si="3"/>
        <v>8.8709677419354843E-2</v>
      </c>
    </row>
    <row r="48" spans="1:13" x14ac:dyDescent="0.2">
      <c r="A48" s="28" t="s">
        <v>86</v>
      </c>
      <c r="B48" s="150">
        <v>0</v>
      </c>
      <c r="C48" s="79">
        <v>2</v>
      </c>
      <c r="D48" s="79">
        <v>2</v>
      </c>
      <c r="E48" s="79">
        <v>2</v>
      </c>
      <c r="F48" s="79">
        <v>5</v>
      </c>
      <c r="G48" s="79">
        <v>1</v>
      </c>
      <c r="H48" s="120"/>
      <c r="I48" s="79">
        <v>12</v>
      </c>
      <c r="J48" s="79">
        <v>120</v>
      </c>
      <c r="K48" s="155">
        <f t="shared" si="4"/>
        <v>0.1</v>
      </c>
      <c r="L48" s="79">
        <v>99</v>
      </c>
      <c r="M48" s="80">
        <f t="shared" si="3"/>
        <v>0.12121212121212122</v>
      </c>
    </row>
    <row r="49" spans="1:13" x14ac:dyDescent="0.2">
      <c r="A49" s="28" t="s">
        <v>87</v>
      </c>
      <c r="B49" s="150">
        <v>0</v>
      </c>
      <c r="C49" s="79">
        <v>1</v>
      </c>
      <c r="D49" s="79">
        <v>7</v>
      </c>
      <c r="E49" s="79">
        <v>0</v>
      </c>
      <c r="F49" s="79">
        <v>2</v>
      </c>
      <c r="G49" s="79">
        <v>0</v>
      </c>
      <c r="H49" s="120"/>
      <c r="I49" s="79">
        <v>10</v>
      </c>
      <c r="J49" s="79">
        <v>106</v>
      </c>
      <c r="K49" s="155">
        <f t="shared" si="4"/>
        <v>9.4339622641509441E-2</v>
      </c>
      <c r="L49" s="188">
        <v>108</v>
      </c>
      <c r="M49" s="80">
        <f t="shared" si="3"/>
        <v>9.2592592592592587E-2</v>
      </c>
    </row>
    <row r="50" spans="1:13" ht="13.5" thickBot="1" x14ac:dyDescent="0.25">
      <c r="A50" s="154" t="s">
        <v>88</v>
      </c>
      <c r="B50" s="151">
        <v>0</v>
      </c>
      <c r="C50" s="152">
        <v>3</v>
      </c>
      <c r="D50" s="152">
        <v>1</v>
      </c>
      <c r="E50" s="152">
        <v>0</v>
      </c>
      <c r="F50" s="152">
        <v>0</v>
      </c>
      <c r="G50" s="152">
        <v>0</v>
      </c>
      <c r="H50" s="187"/>
      <c r="I50" s="152">
        <v>4</v>
      </c>
      <c r="J50" s="152">
        <v>90</v>
      </c>
      <c r="K50" s="159">
        <f t="shared" si="4"/>
        <v>4.4444444444444446E-2</v>
      </c>
      <c r="L50" s="152">
        <v>89</v>
      </c>
      <c r="M50" s="91">
        <f t="shared" si="3"/>
        <v>4.49438202247191E-2</v>
      </c>
    </row>
    <row r="51" spans="1:13" ht="14.25" thickTop="1" thickBot="1" x14ac:dyDescent="0.25">
      <c r="A51" s="92" t="s">
        <v>7</v>
      </c>
      <c r="B51" s="153">
        <f t="shared" ref="B51:G51" si="5">SUM(B32:B50)</f>
        <v>108</v>
      </c>
      <c r="C51" s="153">
        <f t="shared" si="5"/>
        <v>42</v>
      </c>
      <c r="D51" s="153">
        <f t="shared" si="5"/>
        <v>74</v>
      </c>
      <c r="E51" s="153">
        <f t="shared" si="5"/>
        <v>79</v>
      </c>
      <c r="F51" s="153">
        <f t="shared" si="5"/>
        <v>47</v>
      </c>
      <c r="G51" s="153">
        <f t="shared" si="5"/>
        <v>108</v>
      </c>
      <c r="H51" s="153">
        <f>SUM(H32:H45)</f>
        <v>30</v>
      </c>
      <c r="I51" s="153">
        <f>SUM(I32:I50)</f>
        <v>488</v>
      </c>
      <c r="J51" s="157">
        <f>SUM(J32:J50)</f>
        <v>2883</v>
      </c>
      <c r="K51" s="160">
        <f>PRODUCT(I51*1/J51)</f>
        <v>0.16926812348248352</v>
      </c>
      <c r="L51" s="185">
        <f>SUM(L32:L50)</f>
        <v>2557</v>
      </c>
      <c r="M51" s="91">
        <f>PRODUCT(I51*1/L51)</f>
        <v>0.19084865076261243</v>
      </c>
    </row>
    <row r="52" spans="1:13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DEPTS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2012-03-21T15:25:57Z</cp:lastPrinted>
  <dcterms:created xsi:type="dcterms:W3CDTF">2005-09-08T15:27:25Z</dcterms:created>
  <dcterms:modified xsi:type="dcterms:W3CDTF">2020-07-06T18:23:43Z</dcterms:modified>
</cp:coreProperties>
</file>