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ski\Box\Koski\IMAR reports\"/>
    </mc:Choice>
  </mc:AlternateContent>
  <xr:revisionPtr revIDLastSave="0" documentId="13_ncr:1_{6981D3A7-16E9-419C-9732-EED548BA9826}" xr6:coauthVersionLast="43" xr6:coauthVersionMax="43" xr10:uidLastSave="{00000000-0000-0000-0000-000000000000}"/>
  <bookViews>
    <workbookView xWindow="30612" yWindow="-108" windowWidth="30936" windowHeight="16896" xr2:uid="{00000000-000D-0000-FFFF-FFFF00000000}"/>
  </bookViews>
  <sheets>
    <sheet name="TOTAL" sheetId="1" r:id="rId1"/>
    <sheet name="DEPT" sheetId="4" r:id="rId2"/>
    <sheet name="DEGREES CONFERR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5" l="1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31" i="5"/>
  <c r="C49" i="5"/>
  <c r="D49" i="5"/>
  <c r="E49" i="5"/>
  <c r="F49" i="5"/>
  <c r="G49" i="5"/>
  <c r="H49" i="5"/>
  <c r="I49" i="5"/>
  <c r="J49" i="5"/>
  <c r="K49" i="5" s="1"/>
  <c r="B49" i="5"/>
  <c r="C24" i="5"/>
  <c r="D24" i="5"/>
  <c r="E24" i="5"/>
  <c r="F24" i="5"/>
  <c r="H24" i="5"/>
  <c r="B24" i="5"/>
  <c r="G6" i="5" l="1"/>
  <c r="I6" i="5" l="1"/>
  <c r="D9" i="4"/>
  <c r="D17" i="4" l="1"/>
  <c r="I7" i="5" l="1"/>
  <c r="F11" i="1" l="1"/>
  <c r="D12" i="4"/>
  <c r="F25" i="1" l="1"/>
  <c r="F19" i="1"/>
  <c r="F16" i="1"/>
  <c r="D33" i="4"/>
  <c r="D20" i="4"/>
  <c r="F29" i="1" l="1"/>
  <c r="G8" i="5" l="1"/>
  <c r="F23" i="1"/>
  <c r="F9" i="1"/>
  <c r="D42" i="4"/>
  <c r="I8" i="5" l="1"/>
  <c r="G9" i="5" l="1"/>
  <c r="I9" i="5" l="1"/>
  <c r="G10" i="5" l="1"/>
  <c r="I10" i="5" l="1"/>
  <c r="G11" i="5" l="1"/>
  <c r="I11" i="5" l="1"/>
  <c r="G12" i="5" l="1"/>
  <c r="I12" i="5" l="1"/>
  <c r="G23" i="5"/>
  <c r="G22" i="5"/>
  <c r="I22" i="5" s="1"/>
  <c r="G21" i="5"/>
  <c r="I21" i="5" s="1"/>
  <c r="G20" i="5"/>
  <c r="I20" i="5" s="1"/>
  <c r="G19" i="5"/>
  <c r="G18" i="5"/>
  <c r="I18" i="5" s="1"/>
  <c r="G17" i="5"/>
  <c r="I17" i="5" s="1"/>
  <c r="G16" i="5"/>
  <c r="I16" i="5" s="1"/>
  <c r="G15" i="5"/>
  <c r="I15" i="5" s="1"/>
  <c r="G14" i="5"/>
  <c r="I14" i="5" s="1"/>
  <c r="G13" i="5"/>
  <c r="I23" i="5" l="1"/>
  <c r="G24" i="5"/>
  <c r="I19" i="5"/>
  <c r="I24" i="5"/>
  <c r="I13" i="5"/>
  <c r="F30" i="1" l="1"/>
  <c r="D31" i="4" l="1"/>
  <c r="D43" i="4" l="1"/>
</calcChain>
</file>

<file path=xl/sharedStrings.xml><?xml version="1.0" encoding="utf-8"?>
<sst xmlns="http://schemas.openxmlformats.org/spreadsheetml/2006/main" count="265" uniqueCount="134">
  <si>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</si>
  <si>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</si>
  <si>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</si>
  <si>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</si>
  <si>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</si>
  <si>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</si>
  <si>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</si>
  <si>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</si>
  <si>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</si>
  <si>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</si>
  <si>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</si>
  <si>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</si>
  <si>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</si>
  <si>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</si>
  <si>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</si>
  <si>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</si>
  <si>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</si>
  <si>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BAEG</t>
  </si>
  <si>
    <t>Li</t>
  </si>
  <si>
    <t>CHEG</t>
  </si>
  <si>
    <t>ELEG</t>
  </si>
  <si>
    <t>Ang</t>
  </si>
  <si>
    <t>MEEG</t>
  </si>
  <si>
    <t>Malshe</t>
  </si>
  <si>
    <t>Name</t>
  </si>
  <si>
    <t>BAEG Subtotal</t>
  </si>
  <si>
    <t>CHEG Subtotal</t>
  </si>
  <si>
    <t>ELEG Subtotal</t>
  </si>
  <si>
    <t>MEEG Subtotal</t>
  </si>
  <si>
    <t>INTERDISCIPLINARY CHAIRS/ADVISORS - COLLEGE OF ENGINEERING FACULTY*</t>
  </si>
  <si>
    <t>#Students</t>
  </si>
  <si>
    <t>1</t>
  </si>
  <si>
    <t>on a committee but does not chair that committee, he/she is not counted in these data.</t>
  </si>
  <si>
    <t>thesis advisor; advisory committee chair; advisor.  If a faculty member serves</t>
  </si>
  <si>
    <t>Yu</t>
  </si>
  <si>
    <t>INTERDISCIPLINARY CHAIRS/ADVISORS - COLLEGE OF ENGINEERING FACULTY</t>
  </si>
  <si>
    <t xml:space="preserve">Department of Biological &amp; Agricultural </t>
  </si>
  <si>
    <t>2</t>
  </si>
  <si>
    <t>Chevrier</t>
  </si>
  <si>
    <t>CEMBMS</t>
  </si>
  <si>
    <t>Engineering</t>
  </si>
  <si>
    <t>ENDYPH</t>
  </si>
  <si>
    <t xml:space="preserve">one or more students in these interdisciplinary programs. </t>
  </si>
  <si>
    <t>SPACMS</t>
  </si>
  <si>
    <t>Master's Degrees Awarded in Interdisciplinary Degree Programs as a Percentage of all</t>
  </si>
  <si>
    <t>CLCSMA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</si>
  <si>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</si>
  <si>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</si>
  <si>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</si>
  <si>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</si>
  <si>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</si>
  <si>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</si>
  <si>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</si>
  <si>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</si>
  <si>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2006-07</t>
  </si>
  <si>
    <t>ENDY = Environmental Dynamics</t>
  </si>
  <si>
    <t>2005-06</t>
  </si>
  <si>
    <t>2004-05</t>
  </si>
  <si>
    <t>N/A</t>
  </si>
  <si>
    <t>MEPH = Microelectronics-Photonics</t>
  </si>
  <si>
    <t>2003-04</t>
  </si>
  <si>
    <t>2002-03</t>
  </si>
  <si>
    <t>PTSC = Plant Science</t>
  </si>
  <si>
    <t>2001-02</t>
  </si>
  <si>
    <t>2000-01</t>
  </si>
  <si>
    <t>PUBP = Public Policy</t>
  </si>
  <si>
    <t>SPAC = Space &amp; Planetary Sciences</t>
  </si>
  <si>
    <t>ARSC, ENGR</t>
  </si>
  <si>
    <t xml:space="preserve">Doctoral Degrees Awarded in Interdisciplinary Degree Programs as a Percentage of all </t>
  </si>
  <si>
    <t>CLCSPH</t>
  </si>
  <si>
    <t>PTSCPH</t>
  </si>
  <si>
    <t>PUBPPH</t>
  </si>
  <si>
    <t>Mantooth</t>
  </si>
  <si>
    <t>Department of Biomedical Engineering</t>
  </si>
  <si>
    <t>2011-12</t>
  </si>
  <si>
    <t>Kim</t>
  </si>
  <si>
    <t>AFLS, ARCH, ARSC</t>
  </si>
  <si>
    <t>BMEG</t>
  </si>
  <si>
    <t>Blachandran</t>
  </si>
  <si>
    <t>2012-13</t>
  </si>
  <si>
    <t>AFLS  (HORT and PLPA)</t>
  </si>
  <si>
    <t>ARSC (ENGL and WLLC)</t>
  </si>
  <si>
    <t>Manasreh</t>
  </si>
  <si>
    <t>Huang</t>
  </si>
  <si>
    <t>2013-14</t>
  </si>
  <si>
    <t>STANMS</t>
  </si>
  <si>
    <t>BMEG Subtotal</t>
  </si>
  <si>
    <t>Hestekin, J</t>
  </si>
  <si>
    <t>(1)</t>
  </si>
  <si>
    <t>Rajaram</t>
  </si>
  <si>
    <t>5</t>
  </si>
  <si>
    <t>2014-15</t>
  </si>
  <si>
    <t xml:space="preserve">STAN = Statistics and Analytics </t>
  </si>
  <si>
    <t>AFLS, ARSC, ENGR</t>
  </si>
  <si>
    <t>(2)</t>
  </si>
  <si>
    <t>Ware</t>
  </si>
  <si>
    <t>INEG</t>
  </si>
  <si>
    <t>Pohl</t>
  </si>
  <si>
    <t>Nair</t>
  </si>
  <si>
    <t>Roe</t>
  </si>
  <si>
    <t>INEG Subtotal</t>
  </si>
  <si>
    <t>Department of Industrial Engineering</t>
  </si>
  <si>
    <t>2015-16</t>
  </si>
  <si>
    <t>CSCE</t>
  </si>
  <si>
    <t>Wu</t>
  </si>
  <si>
    <t>CSCE Subtotal</t>
  </si>
  <si>
    <t>Department of Computer Science &amp;</t>
  </si>
  <si>
    <t>Computer Engineering</t>
  </si>
  <si>
    <t>Beitle</t>
  </si>
  <si>
    <t>Di</t>
  </si>
  <si>
    <t>Naseem</t>
  </si>
  <si>
    <t>2016-17</t>
  </si>
  <si>
    <t>(6)</t>
  </si>
  <si>
    <t>Zou</t>
  </si>
  <si>
    <t>4</t>
  </si>
  <si>
    <t>UNIV Doc</t>
  </si>
  <si>
    <t>% Doc</t>
  </si>
  <si>
    <t>UNIV Ph.D.</t>
  </si>
  <si>
    <t>% Ph.D.</t>
  </si>
  <si>
    <t>2017-18</t>
  </si>
  <si>
    <t>Master's Degrees Awarded, 2000/01-2017/18</t>
  </si>
  <si>
    <t>Doctoral Degrees Awarded, 2000/01-2017/18</t>
  </si>
  <si>
    <t>Spring 2019</t>
  </si>
  <si>
    <t>AFLS, ARSC, EDUC, ENGR</t>
  </si>
  <si>
    <t>AFLS, ARSC, EDUC</t>
  </si>
  <si>
    <t>ARSC, EDUC, ENGR, WCOB</t>
  </si>
  <si>
    <t>3</t>
  </si>
  <si>
    <t>(21)</t>
  </si>
  <si>
    <t>Huitink</t>
  </si>
  <si>
    <t>Roper</t>
  </si>
  <si>
    <t>Wejinya</t>
  </si>
  <si>
    <t>(4)</t>
  </si>
  <si>
    <t>(7)</t>
  </si>
  <si>
    <t xml:space="preserve">students.  Twenty-four individual faculty in the College of Engineering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</si>
</sst>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20" xfId="0" applyFill="1" applyBorder="1"/>
    <xf numFmtId="0" fontId="0" fillId="0" borderId="12" xfId="0" applyFill="1" applyBorder="1"/>
    <xf numFmtId="0" fontId="4" fillId="0" borderId="0" xfId="0" applyFont="1"/>
    <xf numFmtId="0" fontId="0" fillId="0" borderId="22" xfId="0" applyFill="1" applyBorder="1"/>
    <xf numFmtId="0" fontId="0" fillId="0" borderId="3" xfId="0" applyFill="1" applyBorder="1" applyAlignment="1">
      <alignment horizontal="right"/>
    </xf>
    <xf numFmtId="0" fontId="0" fillId="2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18" xfId="0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3" borderId="29" xfId="0" applyFill="1" applyBorder="1"/>
    <xf numFmtId="0" fontId="0" fillId="2" borderId="25" xfId="0" applyFill="1" applyBorder="1"/>
    <xf numFmtId="0" fontId="0" fillId="0" borderId="30" xfId="0" applyBorder="1"/>
    <xf numFmtId="0" fontId="0" fillId="0" borderId="31" xfId="0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2" borderId="29" xfId="0" applyFill="1" applyBorder="1"/>
    <xf numFmtId="0" fontId="0" fillId="2" borderId="3" xfId="0" applyFill="1" applyBorder="1"/>
    <xf numFmtId="0" fontId="0" fillId="3" borderId="25" xfId="0" applyFill="1" applyBorder="1" applyAlignment="1">
      <alignment horizontal="left"/>
    </xf>
    <xf numFmtId="0" fontId="1" fillId="0" borderId="12" xfId="0" applyFont="1" applyFill="1" applyBorder="1"/>
    <xf numFmtId="0" fontId="0" fillId="3" borderId="24" xfId="0" applyFill="1" applyBorder="1" applyAlignment="1">
      <alignment horizontal="left"/>
    </xf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9" xfId="0" applyFont="1" applyFill="1" applyBorder="1"/>
    <xf numFmtId="0" fontId="4" fillId="3" borderId="29" xfId="0" applyFont="1" applyFill="1" applyBorder="1" applyAlignment="1">
      <alignment horizontal="left"/>
    </xf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41" xfId="0" applyFill="1" applyBorder="1"/>
    <xf numFmtId="0" fontId="0" fillId="3" borderId="1" xfId="0" applyFill="1" applyBorder="1"/>
    <xf numFmtId="0" fontId="0" fillId="3" borderId="42" xfId="0" applyFill="1" applyBorder="1"/>
    <xf numFmtId="0" fontId="0" fillId="3" borderId="38" xfId="0" applyFill="1" applyBorder="1" applyAlignment="1">
      <alignment horizontal="right"/>
    </xf>
    <xf numFmtId="0" fontId="0" fillId="3" borderId="43" xfId="0" applyFill="1" applyBorder="1" applyAlignment="1">
      <alignment horizontal="right"/>
    </xf>
    <xf numFmtId="0" fontId="0" fillId="3" borderId="44" xfId="0" applyFill="1" applyBorder="1"/>
    <xf numFmtId="0" fontId="0" fillId="3" borderId="45" xfId="0" applyFill="1" applyBorder="1"/>
    <xf numFmtId="0" fontId="0" fillId="3" borderId="46" xfId="0" applyFill="1" applyBorder="1"/>
    <xf numFmtId="0" fontId="0" fillId="3" borderId="39" xfId="0" applyFill="1" applyBorder="1" applyAlignment="1">
      <alignment horizontal="right"/>
    </xf>
    <xf numFmtId="0" fontId="0" fillId="3" borderId="40" xfId="0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0" fillId="2" borderId="11" xfId="0" applyFill="1" applyBorder="1"/>
    <xf numFmtId="0" fontId="4" fillId="0" borderId="30" xfId="0" applyFont="1" applyBorder="1"/>
    <xf numFmtId="0" fontId="4" fillId="0" borderId="0" xfId="0" applyFont="1" applyFill="1" applyBorder="1"/>
    <xf numFmtId="49" fontId="1" fillId="3" borderId="29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4" xfId="0" applyNumberFormat="1" applyFont="1" applyFill="1" applyBorder="1" applyAlignment="1">
      <alignment horizontal="right"/>
    </xf>
    <xf numFmtId="0" fontId="1" fillId="0" borderId="48" xfId="0" applyFont="1" applyBorder="1"/>
    <xf numFmtId="0" fontId="0" fillId="0" borderId="49" xfId="0" applyBorder="1"/>
    <xf numFmtId="0" fontId="0" fillId="0" borderId="23" xfId="0" applyBorder="1"/>
    <xf numFmtId="0" fontId="1" fillId="0" borderId="6" xfId="0" applyFont="1" applyFill="1" applyBorder="1"/>
    <xf numFmtId="0" fontId="1" fillId="0" borderId="14" xfId="0" applyFont="1" applyFill="1" applyBorder="1"/>
    <xf numFmtId="49" fontId="1" fillId="2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23" xfId="0" applyFill="1" applyBorder="1"/>
    <xf numFmtId="0" fontId="1" fillId="0" borderId="50" xfId="0" applyFont="1" applyFill="1" applyBorder="1"/>
    <xf numFmtId="0" fontId="1" fillId="0" borderId="51" xfId="0" applyFont="1" applyFill="1" applyBorder="1"/>
    <xf numFmtId="0" fontId="0" fillId="0" borderId="36" xfId="0" applyFill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4" xfId="0" applyBorder="1"/>
    <xf numFmtId="0" fontId="0" fillId="0" borderId="12" xfId="0" applyBorder="1"/>
    <xf numFmtId="3" fontId="0" fillId="0" borderId="12" xfId="0" applyNumberFormat="1" applyFill="1" applyBorder="1"/>
    <xf numFmtId="10" fontId="0" fillId="0" borderId="28" xfId="0" applyNumberFormat="1" applyBorder="1"/>
    <xf numFmtId="0" fontId="0" fillId="0" borderId="55" xfId="0" applyBorder="1"/>
    <xf numFmtId="0" fontId="0" fillId="0" borderId="3" xfId="0" applyBorder="1"/>
    <xf numFmtId="10" fontId="0" fillId="0" borderId="14" xfId="0" applyNumberFormat="1" applyBorder="1"/>
    <xf numFmtId="10" fontId="0" fillId="0" borderId="28" xfId="0" applyNumberFormat="1" applyFill="1" applyBorder="1"/>
    <xf numFmtId="3" fontId="0" fillId="0" borderId="12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6" xfId="0" applyBorder="1"/>
    <xf numFmtId="0" fontId="0" fillId="0" borderId="22" xfId="0" applyBorder="1"/>
    <xf numFmtId="0" fontId="0" fillId="0" borderId="8" xfId="0" applyBorder="1"/>
    <xf numFmtId="0" fontId="0" fillId="0" borderId="8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0" fontId="0" fillId="0" borderId="16" xfId="0" applyNumberFormat="1" applyBorder="1"/>
    <xf numFmtId="0" fontId="0" fillId="0" borderId="57" xfId="0" applyBorder="1"/>
    <xf numFmtId="10" fontId="0" fillId="0" borderId="40" xfId="0" applyNumberFormat="1" applyBorder="1"/>
    <xf numFmtId="10" fontId="0" fillId="0" borderId="29" xfId="0" applyNumberFormat="1" applyBorder="1"/>
    <xf numFmtId="0" fontId="0" fillId="0" borderId="12" xfId="0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49" fontId="1" fillId="2" borderId="28" xfId="0" applyNumberFormat="1" applyFont="1" applyFill="1" applyBorder="1" applyAlignment="1">
      <alignment horizontal="right"/>
    </xf>
    <xf numFmtId="0" fontId="0" fillId="2" borderId="12" xfId="0" applyFill="1" applyBorder="1"/>
    <xf numFmtId="0" fontId="1" fillId="0" borderId="52" xfId="0" applyFont="1" applyFill="1" applyBorder="1"/>
    <xf numFmtId="0" fontId="1" fillId="0" borderId="28" xfId="0" applyFont="1" applyFill="1" applyBorder="1"/>
    <xf numFmtId="3" fontId="0" fillId="0" borderId="36" xfId="0" applyNumberFormat="1" applyFill="1" applyBorder="1"/>
    <xf numFmtId="0" fontId="1" fillId="0" borderId="53" xfId="0" applyFont="1" applyBorder="1"/>
    <xf numFmtId="0" fontId="1" fillId="0" borderId="48" xfId="0" applyFont="1" applyFill="1" applyBorder="1"/>
    <xf numFmtId="0" fontId="0" fillId="0" borderId="49" xfId="0" applyFill="1" applyBorder="1"/>
    <xf numFmtId="49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49" fontId="1" fillId="0" borderId="28" xfId="0" applyNumberFormat="1" applyFont="1" applyFill="1" applyBorder="1" applyAlignment="1">
      <alignment horizontal="right"/>
    </xf>
    <xf numFmtId="0" fontId="1" fillId="0" borderId="30" xfId="0" applyFont="1" applyBorder="1"/>
    <xf numFmtId="0" fontId="1" fillId="0" borderId="54" xfId="0" applyFont="1" applyBorder="1"/>
    <xf numFmtId="0" fontId="0" fillId="0" borderId="23" xfId="0" applyBorder="1" applyAlignment="1">
      <alignment horizontal="right"/>
    </xf>
    <xf numFmtId="0" fontId="0" fillId="0" borderId="12" xfId="0" applyBorder="1" applyAlignment="1">
      <alignment horizontal="right"/>
    </xf>
    <xf numFmtId="10" fontId="0" fillId="0" borderId="28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4" borderId="12" xfId="0" applyFill="1" applyBorder="1" applyAlignment="1">
      <alignment horizontal="right"/>
    </xf>
    <xf numFmtId="0" fontId="0" fillId="4" borderId="1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right"/>
    </xf>
    <xf numFmtId="0" fontId="1" fillId="0" borderId="30" xfId="0" applyFont="1" applyFill="1" applyBorder="1"/>
    <xf numFmtId="0" fontId="1" fillId="0" borderId="12" xfId="0" applyFon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3" fontId="5" fillId="0" borderId="36" xfId="0" applyNumberFormat="1" applyFont="1" applyBorder="1" applyAlignment="1">
      <alignment vertical="center"/>
    </xf>
    <xf numFmtId="0" fontId="1" fillId="0" borderId="13" xfId="0" applyFont="1" applyFill="1" applyBorder="1"/>
    <xf numFmtId="10" fontId="0" fillId="0" borderId="13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3" fontId="0" fillId="0" borderId="26" xfId="0" applyNumberFormat="1" applyBorder="1"/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0" fillId="0" borderId="25" xfId="0" applyBorder="1"/>
    <xf numFmtId="0" fontId="0" fillId="0" borderId="29" xfId="0" applyBorder="1"/>
    <xf numFmtId="0" fontId="0" fillId="0" borderId="27" xfId="0" applyBorder="1"/>
    <xf numFmtId="0" fontId="0" fillId="0" borderId="4" xfId="0" applyBorder="1"/>
    <xf numFmtId="0" fontId="0" fillId="0" borderId="5" xfId="0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0" fillId="0" borderId="6" xfId="0" applyBorder="1"/>
    <xf numFmtId="0" fontId="0" fillId="0" borderId="53" xfId="0" applyBorder="1"/>
    <xf numFmtId="0" fontId="0" fillId="0" borderId="58" xfId="0" applyBorder="1"/>
    <xf numFmtId="10" fontId="0" fillId="0" borderId="36" xfId="0" applyNumberFormat="1" applyBorder="1"/>
    <xf numFmtId="10" fontId="0" fillId="0" borderId="27" xfId="0" applyNumberFormat="1" applyBorder="1"/>
    <xf numFmtId="3" fontId="0" fillId="0" borderId="23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" fillId="0" borderId="5" xfId="0" applyFon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right"/>
    </xf>
    <xf numFmtId="0" fontId="1" fillId="5" borderId="28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1" fillId="5" borderId="3" xfId="0" applyFont="1" applyFill="1" applyBorder="1"/>
    <xf numFmtId="49" fontId="1" fillId="5" borderId="14" xfId="0" applyNumberFormat="1" applyFont="1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1" fillId="5" borderId="8" xfId="0" applyFont="1" applyFill="1" applyBorder="1"/>
    <xf numFmtId="49" fontId="1" fillId="5" borderId="1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H9" sqref="H9:I30"/>
    </sheetView>
  </sheetViews>
  <sheetFormatPr defaultRowHeight="13.2"/>
  <sheetData>
    <row r="1" spans="1:7">
      <c r="A1" s="2" t="s">
        <v>29</v>
      </c>
    </row>
    <row r="2" spans="1:7">
      <c r="A2" s="55" t="s">
        <v>122</v>
      </c>
    </row>
    <row r="3" spans="1:7" ht="13.8" thickBot="1"/>
    <row r="4" spans="1:7" ht="13.8" thickTop="1">
      <c r="A4" s="39" t="s">
        <v>0</v>
      </c>
      <c r="B4" s="40"/>
      <c r="C4" s="40"/>
      <c r="D4" s="41"/>
      <c r="E4" s="42" t="s">
        <v>1</v>
      </c>
      <c r="F4" s="42" t="s">
        <v>3</v>
      </c>
      <c r="G4" s="43" t="s">
        <v>2</v>
      </c>
    </row>
    <row r="5" spans="1:7" ht="13.8" thickBot="1">
      <c r="A5" s="44"/>
      <c r="B5" s="45"/>
      <c r="C5" s="45"/>
      <c r="D5" s="46"/>
      <c r="E5" s="47"/>
      <c r="F5" s="47" t="s">
        <v>5</v>
      </c>
      <c r="G5" s="48" t="s">
        <v>4</v>
      </c>
    </row>
    <row r="6" spans="1:7" ht="13.8" thickTop="1">
      <c r="A6" s="107" t="s">
        <v>36</v>
      </c>
      <c r="B6" s="108"/>
      <c r="C6" s="108"/>
      <c r="D6" s="65"/>
      <c r="E6" s="135" t="s">
        <v>6</v>
      </c>
      <c r="F6" s="135">
        <v>2</v>
      </c>
      <c r="G6" s="152">
        <v>2</v>
      </c>
    </row>
    <row r="7" spans="1:7">
      <c r="A7" s="107" t="s">
        <v>40</v>
      </c>
      <c r="B7" s="108"/>
      <c r="C7" s="108"/>
      <c r="D7" s="65"/>
      <c r="E7" s="177" t="s">
        <v>7</v>
      </c>
      <c r="F7" s="177">
        <v>1</v>
      </c>
      <c r="G7" s="178">
        <v>1</v>
      </c>
    </row>
    <row r="8" spans="1:7">
      <c r="A8" s="107"/>
      <c r="B8" s="108"/>
      <c r="C8" s="108"/>
      <c r="D8" s="65"/>
      <c r="E8" s="99" t="s">
        <v>8</v>
      </c>
      <c r="F8" s="99">
        <v>1</v>
      </c>
      <c r="G8" s="174">
        <v>1</v>
      </c>
    </row>
    <row r="9" spans="1:7">
      <c r="A9" s="57"/>
      <c r="B9" s="58"/>
      <c r="C9" s="58"/>
      <c r="D9" s="59"/>
      <c r="E9" s="100" t="s">
        <v>12</v>
      </c>
      <c r="F9" s="102">
        <f>SUM(F6:F8)</f>
        <v>4</v>
      </c>
      <c r="G9" s="101" t="s">
        <v>94</v>
      </c>
    </row>
    <row r="10" spans="1:7">
      <c r="A10" s="57" t="s">
        <v>73</v>
      </c>
      <c r="B10" s="58"/>
      <c r="C10" s="58"/>
      <c r="D10" s="59"/>
      <c r="E10" s="99" t="s">
        <v>6</v>
      </c>
      <c r="F10" s="31">
        <v>2</v>
      </c>
      <c r="G10" s="115" t="s">
        <v>37</v>
      </c>
    </row>
    <row r="11" spans="1:7">
      <c r="A11" s="52"/>
      <c r="B11" s="21"/>
      <c r="C11" s="21"/>
      <c r="D11" s="1"/>
      <c r="E11" s="49" t="s">
        <v>12</v>
      </c>
      <c r="F11" s="29">
        <f>SUM(F10:F10)</f>
        <v>2</v>
      </c>
      <c r="G11" s="56" t="s">
        <v>94</v>
      </c>
    </row>
    <row r="12" spans="1:7">
      <c r="A12" s="116" t="s">
        <v>9</v>
      </c>
      <c r="B12" s="21"/>
      <c r="C12" s="21"/>
      <c r="D12" s="1"/>
      <c r="E12" s="63" t="s">
        <v>39</v>
      </c>
      <c r="F12" s="3">
        <v>1</v>
      </c>
      <c r="G12" s="109" t="s">
        <v>31</v>
      </c>
    </row>
    <row r="13" spans="1:7">
      <c r="A13" s="116"/>
      <c r="B13" s="21"/>
      <c r="C13" s="21"/>
      <c r="D13" s="1"/>
      <c r="E13" s="11" t="s">
        <v>6</v>
      </c>
      <c r="F13" s="3">
        <v>1</v>
      </c>
      <c r="G13" s="109" t="s">
        <v>31</v>
      </c>
    </row>
    <row r="14" spans="1:7">
      <c r="A14" s="116"/>
      <c r="B14" s="21"/>
      <c r="C14" s="21"/>
      <c r="D14" s="1"/>
      <c r="E14" s="179" t="s">
        <v>7</v>
      </c>
      <c r="F14" s="180">
        <v>1</v>
      </c>
      <c r="G14" s="181" t="s">
        <v>31</v>
      </c>
    </row>
    <row r="15" spans="1:7">
      <c r="A15" s="20"/>
      <c r="B15" s="21"/>
      <c r="C15" s="21"/>
      <c r="D15" s="1"/>
      <c r="E15" s="11" t="s">
        <v>15</v>
      </c>
      <c r="F15" s="3">
        <v>8</v>
      </c>
      <c r="G15" s="109" t="s">
        <v>31</v>
      </c>
    </row>
    <row r="16" spans="1:7">
      <c r="A16" s="20"/>
      <c r="B16" s="21"/>
      <c r="C16" s="21"/>
      <c r="D16" s="1"/>
      <c r="E16" s="49" t="s">
        <v>12</v>
      </c>
      <c r="F16" s="29">
        <f>SUM(F12:F15)</f>
        <v>11</v>
      </c>
      <c r="G16" s="56" t="s">
        <v>131</v>
      </c>
    </row>
    <row r="17" spans="1:7">
      <c r="A17" s="20" t="s">
        <v>106</v>
      </c>
      <c r="B17" s="21"/>
      <c r="C17" s="21"/>
      <c r="D17" s="1"/>
      <c r="E17" s="63" t="s">
        <v>7</v>
      </c>
      <c r="F17" s="3">
        <v>1</v>
      </c>
      <c r="G17" s="109" t="s">
        <v>31</v>
      </c>
    </row>
    <row r="18" spans="1:7">
      <c r="A18" s="116" t="s">
        <v>107</v>
      </c>
      <c r="B18" s="21"/>
      <c r="C18" s="21"/>
      <c r="D18" s="1"/>
      <c r="E18" s="63" t="s">
        <v>85</v>
      </c>
      <c r="F18" s="3">
        <v>1</v>
      </c>
      <c r="G18" s="109" t="s">
        <v>31</v>
      </c>
    </row>
    <row r="19" spans="1:7">
      <c r="A19" s="116"/>
      <c r="B19" s="21"/>
      <c r="C19" s="21"/>
      <c r="D19" s="1"/>
      <c r="E19" s="131" t="s">
        <v>12</v>
      </c>
      <c r="F19" s="29">
        <f>SUM(F17:F18)</f>
        <v>2</v>
      </c>
      <c r="G19" s="56" t="s">
        <v>94</v>
      </c>
    </row>
    <row r="20" spans="1:7">
      <c r="A20" s="22" t="s">
        <v>10</v>
      </c>
      <c r="B20" s="23"/>
      <c r="C20" s="23"/>
      <c r="D20" s="6"/>
      <c r="E20" s="11" t="s">
        <v>7</v>
      </c>
      <c r="F20" s="3">
        <v>8</v>
      </c>
      <c r="G20" s="109" t="s">
        <v>114</v>
      </c>
    </row>
    <row r="21" spans="1:7">
      <c r="A21" s="22"/>
      <c r="B21" s="23"/>
      <c r="C21" s="23"/>
      <c r="D21" s="6"/>
      <c r="E21" s="11" t="s">
        <v>8</v>
      </c>
      <c r="F21" s="3">
        <v>8.5</v>
      </c>
      <c r="G21" s="109" t="s">
        <v>90</v>
      </c>
    </row>
    <row r="22" spans="1:7">
      <c r="A22" s="22"/>
      <c r="B22" s="23"/>
      <c r="C22" s="23"/>
      <c r="D22" s="6"/>
      <c r="E22" s="63" t="s">
        <v>15</v>
      </c>
      <c r="F22" s="3">
        <v>1</v>
      </c>
      <c r="G22" s="109" t="s">
        <v>31</v>
      </c>
    </row>
    <row r="23" spans="1:7">
      <c r="A23" s="136"/>
      <c r="B23" s="23"/>
      <c r="C23" s="23"/>
      <c r="D23" s="6"/>
      <c r="E23" s="49" t="s">
        <v>12</v>
      </c>
      <c r="F23" s="29">
        <f>SUM(F20:F22)</f>
        <v>17.5</v>
      </c>
      <c r="G23" s="56" t="s">
        <v>112</v>
      </c>
    </row>
    <row r="24" spans="1:7">
      <c r="A24" s="22" t="s">
        <v>101</v>
      </c>
      <c r="B24" s="23"/>
      <c r="C24" s="23"/>
      <c r="D24" s="6"/>
      <c r="E24" s="63" t="s">
        <v>8</v>
      </c>
      <c r="F24" s="3">
        <v>1</v>
      </c>
      <c r="G24" s="109" t="s">
        <v>31</v>
      </c>
    </row>
    <row r="25" spans="1:7">
      <c r="A25" s="22"/>
      <c r="B25" s="23"/>
      <c r="C25" s="23"/>
      <c r="D25" s="6"/>
      <c r="E25" s="131" t="s">
        <v>12</v>
      </c>
      <c r="F25" s="29">
        <f>SUM(F24:F24)</f>
        <v>1</v>
      </c>
      <c r="G25" s="56" t="s">
        <v>88</v>
      </c>
    </row>
    <row r="26" spans="1:7">
      <c r="A26" s="22" t="s">
        <v>11</v>
      </c>
      <c r="B26" s="23"/>
      <c r="C26" s="23"/>
      <c r="D26" s="6"/>
      <c r="E26" s="182" t="s">
        <v>7</v>
      </c>
      <c r="F26" s="180">
        <v>2.5</v>
      </c>
      <c r="G26" s="181" t="s">
        <v>126</v>
      </c>
    </row>
    <row r="27" spans="1:7">
      <c r="A27" s="24"/>
      <c r="B27" s="25"/>
      <c r="C27" s="25"/>
      <c r="D27" s="10"/>
      <c r="E27" s="183" t="s">
        <v>8</v>
      </c>
      <c r="F27" s="184">
        <v>3.5</v>
      </c>
      <c r="G27" s="185" t="s">
        <v>114</v>
      </c>
    </row>
    <row r="28" spans="1:7">
      <c r="A28" s="24"/>
      <c r="B28" s="25"/>
      <c r="C28" s="25"/>
      <c r="D28" s="10"/>
      <c r="E28" s="138" t="s">
        <v>15</v>
      </c>
      <c r="F28" s="17">
        <v>6</v>
      </c>
      <c r="G28" s="110" t="s">
        <v>31</v>
      </c>
    </row>
    <row r="29" spans="1:7" ht="13.8" thickBot="1">
      <c r="A29" s="26"/>
      <c r="B29" s="27"/>
      <c r="C29" s="27"/>
      <c r="D29" s="7"/>
      <c r="E29" s="50" t="s">
        <v>12</v>
      </c>
      <c r="F29" s="51">
        <f>SUM(F26:F28)</f>
        <v>12</v>
      </c>
      <c r="G29" s="62" t="s">
        <v>132</v>
      </c>
    </row>
    <row r="30" spans="1:7" ht="14.4" thickTop="1" thickBot="1">
      <c r="A30" s="38" t="s">
        <v>12</v>
      </c>
      <c r="B30" s="15"/>
      <c r="C30" s="15"/>
      <c r="D30" s="14"/>
      <c r="E30" s="13"/>
      <c r="F30" s="13">
        <f>SUM(F9+F11+F16+F19+F23+F25+F29)</f>
        <v>49.5</v>
      </c>
      <c r="G30" s="54" t="s">
        <v>127</v>
      </c>
    </row>
    <row r="31" spans="1:7" ht="13.8" thickTop="1"/>
    <row r="32" spans="1:7">
      <c r="A32" t="s">
        <v>14</v>
      </c>
    </row>
    <row r="33" spans="1:1">
      <c r="A33" s="9" t="s">
        <v>33</v>
      </c>
    </row>
    <row r="34" spans="1:1">
      <c r="A34" s="53" t="s">
        <v>32</v>
      </c>
    </row>
    <row r="35" spans="1:1">
      <c r="A35" t="s">
        <v>13</v>
      </c>
    </row>
    <row r="36" spans="1:1">
      <c r="A36" s="55" t="s">
        <v>133</v>
      </c>
    </row>
    <row r="37" spans="1:1">
      <c r="A37" s="55" t="s">
        <v>42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workbookViewId="0">
      <selection activeCell="B41" sqref="B41"/>
    </sheetView>
  </sheetViews>
  <sheetFormatPr defaultRowHeight="13.2"/>
  <sheetData>
    <row r="1" spans="1:4">
      <c r="A1" s="2" t="s">
        <v>35</v>
      </c>
    </row>
    <row r="2" spans="1:4">
      <c r="A2" s="55" t="s">
        <v>122</v>
      </c>
    </row>
    <row r="3" spans="1:4" ht="13.8" thickBot="1"/>
    <row r="4" spans="1:4" ht="14.4" thickTop="1" thickBot="1">
      <c r="A4" s="32" t="s">
        <v>16</v>
      </c>
      <c r="B4" s="30" t="s">
        <v>24</v>
      </c>
      <c r="C4" s="30" t="s">
        <v>1</v>
      </c>
      <c r="D4" s="36" t="s">
        <v>30</v>
      </c>
    </row>
    <row r="5" spans="1:4" ht="13.8" thickTop="1">
      <c r="A5" s="150" t="s">
        <v>17</v>
      </c>
      <c r="B5" s="151" t="s">
        <v>75</v>
      </c>
      <c r="C5" s="151" t="s">
        <v>6</v>
      </c>
      <c r="D5" s="152">
        <v>1</v>
      </c>
    </row>
    <row r="6" spans="1:4">
      <c r="A6" s="175" t="s">
        <v>17</v>
      </c>
      <c r="B6" s="176" t="s">
        <v>75</v>
      </c>
      <c r="C6" s="176" t="s">
        <v>7</v>
      </c>
      <c r="D6" s="174">
        <v>1</v>
      </c>
    </row>
    <row r="7" spans="1:4">
      <c r="A7" s="147" t="s">
        <v>17</v>
      </c>
      <c r="B7" s="148" t="s">
        <v>75</v>
      </c>
      <c r="C7" s="148" t="s">
        <v>8</v>
      </c>
      <c r="D7" s="149">
        <v>1</v>
      </c>
    </row>
    <row r="8" spans="1:4" ht="13.8" thickBot="1">
      <c r="A8" s="144" t="s">
        <v>17</v>
      </c>
      <c r="B8" s="145" t="s">
        <v>18</v>
      </c>
      <c r="C8" s="145" t="s">
        <v>6</v>
      </c>
      <c r="D8" s="146">
        <v>1</v>
      </c>
    </row>
    <row r="9" spans="1:4" ht="14.4" thickTop="1" thickBot="1">
      <c r="A9" s="128" t="s">
        <v>25</v>
      </c>
      <c r="B9" s="129"/>
      <c r="C9" s="129"/>
      <c r="D9" s="130">
        <f>SUM(D5:D8)</f>
        <v>4</v>
      </c>
    </row>
    <row r="10" spans="1:4" ht="13.8" thickTop="1">
      <c r="A10" s="150" t="s">
        <v>77</v>
      </c>
      <c r="B10" s="151" t="s">
        <v>78</v>
      </c>
      <c r="C10" s="151" t="s">
        <v>6</v>
      </c>
      <c r="D10" s="152">
        <v>1</v>
      </c>
    </row>
    <row r="11" spans="1:4" ht="13.8" thickBot="1">
      <c r="A11" s="144" t="s">
        <v>77</v>
      </c>
      <c r="B11" s="67" t="s">
        <v>89</v>
      </c>
      <c r="C11" s="145" t="s">
        <v>6</v>
      </c>
      <c r="D11" s="146">
        <v>1</v>
      </c>
    </row>
    <row r="12" spans="1:4" ht="14.4" thickTop="1" thickBot="1">
      <c r="A12" s="33" t="s">
        <v>86</v>
      </c>
      <c r="B12" s="34"/>
      <c r="C12" s="34"/>
      <c r="D12" s="35">
        <f>SUM(D10:D11)</f>
        <v>2</v>
      </c>
    </row>
    <row r="13" spans="1:4" ht="13.8" thickTop="1">
      <c r="A13" s="60" t="s">
        <v>19</v>
      </c>
      <c r="B13" s="31" t="s">
        <v>38</v>
      </c>
      <c r="C13" s="31" t="s">
        <v>15</v>
      </c>
      <c r="D13" s="104">
        <v>8</v>
      </c>
    </row>
    <row r="14" spans="1:4">
      <c r="A14" s="60" t="s">
        <v>19</v>
      </c>
      <c r="B14" s="31" t="s">
        <v>108</v>
      </c>
      <c r="C14" s="31" t="s">
        <v>39</v>
      </c>
      <c r="D14" s="104">
        <v>1</v>
      </c>
    </row>
    <row r="15" spans="1:4">
      <c r="A15" s="60" t="s">
        <v>19</v>
      </c>
      <c r="B15" s="31" t="s">
        <v>87</v>
      </c>
      <c r="C15" s="31" t="s">
        <v>6</v>
      </c>
      <c r="D15" s="104">
        <v>1</v>
      </c>
    </row>
    <row r="16" spans="1:4" ht="13.8" thickBot="1">
      <c r="A16" s="60" t="s">
        <v>19</v>
      </c>
      <c r="B16" s="31" t="s">
        <v>129</v>
      </c>
      <c r="C16" s="31" t="s">
        <v>7</v>
      </c>
      <c r="D16" s="104">
        <v>1</v>
      </c>
    </row>
    <row r="17" spans="1:4" ht="14.4" thickTop="1" thickBot="1">
      <c r="A17" s="12" t="s">
        <v>26</v>
      </c>
      <c r="B17" s="19"/>
      <c r="C17" s="19"/>
      <c r="D17" s="28">
        <f>SUM(D13:D16)</f>
        <v>11</v>
      </c>
    </row>
    <row r="18" spans="1:4" ht="13.8" thickTop="1">
      <c r="A18" s="133" t="s">
        <v>103</v>
      </c>
      <c r="B18" s="134" t="s">
        <v>109</v>
      </c>
      <c r="C18" s="134" t="s">
        <v>7</v>
      </c>
      <c r="D18" s="140">
        <v>1</v>
      </c>
    </row>
    <row r="19" spans="1:4" ht="13.8" thickBot="1">
      <c r="A19" s="66" t="s">
        <v>103</v>
      </c>
      <c r="B19" s="67" t="s">
        <v>104</v>
      </c>
      <c r="C19" s="67" t="s">
        <v>85</v>
      </c>
      <c r="D19" s="103">
        <v>1</v>
      </c>
    </row>
    <row r="20" spans="1:4" ht="14.4" thickTop="1" thickBot="1">
      <c r="A20" s="33" t="s">
        <v>105</v>
      </c>
      <c r="B20" s="19"/>
      <c r="C20" s="19"/>
      <c r="D20" s="28">
        <f>SUM(D18:D19)</f>
        <v>2</v>
      </c>
    </row>
    <row r="21" spans="1:4" ht="13.8" thickTop="1">
      <c r="A21" s="60" t="s">
        <v>20</v>
      </c>
      <c r="B21" s="31" t="s">
        <v>21</v>
      </c>
      <c r="C21" s="31" t="s">
        <v>7</v>
      </c>
      <c r="D21" s="104">
        <v>1</v>
      </c>
    </row>
    <row r="22" spans="1:4">
      <c r="A22" s="4" t="s">
        <v>20</v>
      </c>
      <c r="B22" s="3" t="s">
        <v>82</v>
      </c>
      <c r="C22" s="3" t="s">
        <v>8</v>
      </c>
      <c r="D22" s="61">
        <v>1.5</v>
      </c>
    </row>
    <row r="23" spans="1:4">
      <c r="A23" s="4" t="s">
        <v>20</v>
      </c>
      <c r="B23" s="3" t="s">
        <v>72</v>
      </c>
      <c r="C23" s="3" t="s">
        <v>7</v>
      </c>
      <c r="D23" s="61">
        <v>1</v>
      </c>
    </row>
    <row r="24" spans="1:4">
      <c r="A24" s="4" t="s">
        <v>20</v>
      </c>
      <c r="B24" s="3" t="s">
        <v>72</v>
      </c>
      <c r="C24" s="3" t="s">
        <v>8</v>
      </c>
      <c r="D24" s="61">
        <v>1.5</v>
      </c>
    </row>
    <row r="25" spans="1:4">
      <c r="A25" s="4" t="s">
        <v>20</v>
      </c>
      <c r="B25" s="3" t="s">
        <v>72</v>
      </c>
      <c r="C25" s="3" t="s">
        <v>15</v>
      </c>
      <c r="D25" s="61">
        <v>1</v>
      </c>
    </row>
    <row r="26" spans="1:4">
      <c r="A26" s="16" t="s">
        <v>20</v>
      </c>
      <c r="B26" s="17" t="s">
        <v>110</v>
      </c>
      <c r="C26" s="17" t="s">
        <v>8</v>
      </c>
      <c r="D26" s="111">
        <v>0.5</v>
      </c>
    </row>
    <row r="27" spans="1:4">
      <c r="A27" s="16" t="s">
        <v>20</v>
      </c>
      <c r="B27" s="17" t="s">
        <v>95</v>
      </c>
      <c r="C27" s="17" t="s">
        <v>7</v>
      </c>
      <c r="D27" s="111">
        <v>4</v>
      </c>
    </row>
    <row r="28" spans="1:4">
      <c r="A28" s="16" t="s">
        <v>20</v>
      </c>
      <c r="B28" s="17" t="s">
        <v>95</v>
      </c>
      <c r="C28" s="17" t="s">
        <v>8</v>
      </c>
      <c r="D28" s="111">
        <v>2</v>
      </c>
    </row>
    <row r="29" spans="1:4">
      <c r="A29" s="16" t="s">
        <v>20</v>
      </c>
      <c r="B29" s="17" t="s">
        <v>34</v>
      </c>
      <c r="C29" s="17" t="s">
        <v>7</v>
      </c>
      <c r="D29" s="111">
        <v>2</v>
      </c>
    </row>
    <row r="30" spans="1:4" ht="13.8" thickBot="1">
      <c r="A30" s="112" t="s">
        <v>20</v>
      </c>
      <c r="B30" s="113" t="s">
        <v>34</v>
      </c>
      <c r="C30" s="113" t="s">
        <v>8</v>
      </c>
      <c r="D30" s="114">
        <v>3</v>
      </c>
    </row>
    <row r="31" spans="1:4" ht="14.4" thickTop="1" thickBot="1">
      <c r="A31" s="12" t="s">
        <v>27</v>
      </c>
      <c r="B31" s="19"/>
      <c r="C31" s="19"/>
      <c r="D31" s="28">
        <f>SUM(D21:D30)</f>
        <v>17.5</v>
      </c>
    </row>
    <row r="32" spans="1:4" ht="14.4" thickTop="1" thickBot="1">
      <c r="A32" s="16" t="s">
        <v>96</v>
      </c>
      <c r="B32" s="17" t="s">
        <v>97</v>
      </c>
      <c r="C32" s="17" t="s">
        <v>8</v>
      </c>
      <c r="D32" s="111">
        <v>1</v>
      </c>
    </row>
    <row r="33" spans="1:4" ht="14.4" thickTop="1" thickBot="1">
      <c r="A33" s="33" t="s">
        <v>100</v>
      </c>
      <c r="B33" s="19"/>
      <c r="C33" s="19"/>
      <c r="D33" s="28">
        <f>SUM(D32:D32)</f>
        <v>1</v>
      </c>
    </row>
    <row r="34" spans="1:4" ht="13.8" thickTop="1">
      <c r="A34" s="4" t="s">
        <v>22</v>
      </c>
      <c r="B34" s="3" t="s">
        <v>83</v>
      </c>
      <c r="C34" s="3" t="s">
        <v>8</v>
      </c>
      <c r="D34" s="61">
        <v>1</v>
      </c>
    </row>
    <row r="35" spans="1:4">
      <c r="A35" s="4" t="s">
        <v>22</v>
      </c>
      <c r="B35" s="3" t="s">
        <v>128</v>
      </c>
      <c r="C35" s="3" t="s">
        <v>7</v>
      </c>
      <c r="D35" s="61">
        <v>1</v>
      </c>
    </row>
    <row r="36" spans="1:4">
      <c r="A36" s="4" t="s">
        <v>22</v>
      </c>
      <c r="B36" s="3" t="s">
        <v>23</v>
      </c>
      <c r="C36" s="3" t="s">
        <v>7</v>
      </c>
      <c r="D36" s="61">
        <v>0.5</v>
      </c>
    </row>
    <row r="37" spans="1:4">
      <c r="A37" s="16" t="s">
        <v>22</v>
      </c>
      <c r="B37" s="17" t="s">
        <v>98</v>
      </c>
      <c r="C37" s="17" t="s">
        <v>7</v>
      </c>
      <c r="D37" s="111">
        <v>1</v>
      </c>
    </row>
    <row r="38" spans="1:4">
      <c r="A38" s="16" t="s">
        <v>22</v>
      </c>
      <c r="B38" s="17" t="s">
        <v>98</v>
      </c>
      <c r="C38" s="17" t="s">
        <v>8</v>
      </c>
      <c r="D38" s="111">
        <v>1</v>
      </c>
    </row>
    <row r="39" spans="1:4">
      <c r="A39" s="16" t="s">
        <v>22</v>
      </c>
      <c r="B39" s="17" t="s">
        <v>99</v>
      </c>
      <c r="C39" s="17" t="s">
        <v>15</v>
      </c>
      <c r="D39" s="111">
        <v>6</v>
      </c>
    </row>
    <row r="40" spans="1:4">
      <c r="A40" s="16" t="s">
        <v>22</v>
      </c>
      <c r="B40" s="17" t="s">
        <v>130</v>
      </c>
      <c r="C40" s="17" t="s">
        <v>8</v>
      </c>
      <c r="D40" s="111">
        <v>0.5</v>
      </c>
    </row>
    <row r="41" spans="1:4" ht="13.8" thickBot="1">
      <c r="A41" s="112" t="s">
        <v>22</v>
      </c>
      <c r="B41" s="113" t="s">
        <v>113</v>
      </c>
      <c r="C41" s="113" t="s">
        <v>8</v>
      </c>
      <c r="D41" s="114">
        <v>1</v>
      </c>
    </row>
    <row r="42" spans="1:4" ht="14.4" thickTop="1" thickBot="1">
      <c r="A42" s="12" t="s">
        <v>28</v>
      </c>
      <c r="B42" s="19"/>
      <c r="C42" s="19"/>
      <c r="D42" s="28">
        <f>SUM(D34:D41)</f>
        <v>12</v>
      </c>
    </row>
    <row r="43" spans="1:4" ht="14.4" thickTop="1" thickBot="1">
      <c r="A43" s="37" t="s">
        <v>12</v>
      </c>
      <c r="B43" s="14"/>
      <c r="C43" s="13"/>
      <c r="D43" s="18">
        <f>SUM(D9+D12+D17+D20+D31+D33+D42)</f>
        <v>49.5</v>
      </c>
    </row>
    <row r="44" spans="1:4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0"/>
  <sheetViews>
    <sheetView workbookViewId="0">
      <selection activeCell="L27" sqref="L27"/>
    </sheetView>
  </sheetViews>
  <sheetFormatPr defaultRowHeight="13.2"/>
  <sheetData>
    <row r="2" spans="1:12">
      <c r="A2" t="s">
        <v>44</v>
      </c>
    </row>
    <row r="3" spans="1:12">
      <c r="A3" s="55" t="s">
        <v>120</v>
      </c>
    </row>
    <row r="4" spans="1:12" ht="13.8" thickBot="1"/>
    <row r="5" spans="1:12" ht="14.4" thickTop="1" thickBot="1">
      <c r="A5" s="69"/>
      <c r="B5" s="70" t="s">
        <v>39</v>
      </c>
      <c r="C5" s="70" t="s">
        <v>45</v>
      </c>
      <c r="D5" s="70" t="s">
        <v>7</v>
      </c>
      <c r="E5" s="70" t="s">
        <v>43</v>
      </c>
      <c r="F5" s="122" t="s">
        <v>85</v>
      </c>
      <c r="G5" s="71" t="s">
        <v>12</v>
      </c>
      <c r="H5" s="72" t="s">
        <v>46</v>
      </c>
      <c r="I5" s="73" t="s">
        <v>47</v>
      </c>
      <c r="K5" s="74"/>
    </row>
    <row r="6" spans="1:12" ht="13.8" thickTop="1">
      <c r="A6" s="106" t="s">
        <v>119</v>
      </c>
      <c r="B6" s="171">
        <v>11</v>
      </c>
      <c r="C6" s="142">
        <v>1</v>
      </c>
      <c r="D6" s="142">
        <v>5</v>
      </c>
      <c r="E6" s="142">
        <v>1</v>
      </c>
      <c r="F6" s="172">
        <v>8</v>
      </c>
      <c r="G6" s="64">
        <f>SUM(B6:F6)</f>
        <v>26</v>
      </c>
      <c r="H6" s="173">
        <v>1114</v>
      </c>
      <c r="I6" s="141">
        <f>PRODUCT(G6*1/H6)</f>
        <v>2.333931777378815E-2</v>
      </c>
      <c r="K6" s="74"/>
    </row>
    <row r="7" spans="1:12">
      <c r="A7" s="117" t="s">
        <v>111</v>
      </c>
      <c r="B7" s="169">
        <v>9</v>
      </c>
      <c r="C7" s="132">
        <v>1</v>
      </c>
      <c r="D7" s="132">
        <v>10</v>
      </c>
      <c r="E7" s="132">
        <v>2</v>
      </c>
      <c r="F7" s="170">
        <v>7</v>
      </c>
      <c r="G7" s="84">
        <v>29</v>
      </c>
      <c r="H7" s="84">
        <v>1192</v>
      </c>
      <c r="I7" s="120">
        <f t="shared" ref="I7:I13" si="0">PRODUCT(G7*1/H7)</f>
        <v>2.4328859060402684E-2</v>
      </c>
      <c r="K7" s="74"/>
    </row>
    <row r="8" spans="1:12">
      <c r="A8" s="117" t="s">
        <v>102</v>
      </c>
      <c r="B8" s="59">
        <v>11</v>
      </c>
      <c r="C8" s="76">
        <v>2</v>
      </c>
      <c r="D8" s="76">
        <v>8</v>
      </c>
      <c r="E8" s="8">
        <v>1</v>
      </c>
      <c r="F8" s="8">
        <v>8</v>
      </c>
      <c r="G8" s="105">
        <f>SUM(B8:F8)</f>
        <v>30</v>
      </c>
      <c r="H8" s="139">
        <v>1182</v>
      </c>
      <c r="I8" s="120">
        <f t="shared" si="0"/>
        <v>2.5380710659898477E-2</v>
      </c>
      <c r="K8" s="74"/>
    </row>
    <row r="9" spans="1:12">
      <c r="A9" s="117" t="s">
        <v>91</v>
      </c>
      <c r="B9" s="118">
        <v>5</v>
      </c>
      <c r="C9" s="119">
        <v>2</v>
      </c>
      <c r="D9" s="119">
        <v>18</v>
      </c>
      <c r="E9" s="119">
        <v>1</v>
      </c>
      <c r="F9" s="137">
        <v>2</v>
      </c>
      <c r="G9" s="98">
        <f>SUM(B9:F9)</f>
        <v>28</v>
      </c>
      <c r="H9" s="84">
        <v>1208</v>
      </c>
      <c r="I9" s="120">
        <f t="shared" si="0"/>
        <v>2.3178807947019868E-2</v>
      </c>
      <c r="K9" s="74"/>
    </row>
    <row r="10" spans="1:12">
      <c r="A10" s="117" t="s">
        <v>84</v>
      </c>
      <c r="B10" s="118">
        <v>4</v>
      </c>
      <c r="C10" s="132">
        <v>0</v>
      </c>
      <c r="D10" s="119">
        <v>8</v>
      </c>
      <c r="E10" s="119">
        <v>1</v>
      </c>
      <c r="F10" s="123"/>
      <c r="G10" s="98">
        <f>SUM(B10:F10)</f>
        <v>13</v>
      </c>
      <c r="H10" s="84">
        <v>1088</v>
      </c>
      <c r="I10" s="120">
        <f t="shared" si="0"/>
        <v>1.1948529411764705E-2</v>
      </c>
      <c r="K10" s="74"/>
    </row>
    <row r="11" spans="1:12">
      <c r="A11" s="117" t="s">
        <v>79</v>
      </c>
      <c r="B11" s="118">
        <v>5</v>
      </c>
      <c r="C11" s="119">
        <v>2</v>
      </c>
      <c r="D11" s="119">
        <v>12</v>
      </c>
      <c r="E11" s="119">
        <v>1</v>
      </c>
      <c r="F11" s="123"/>
      <c r="G11" s="98">
        <f>SUM(B11:E11)</f>
        <v>20</v>
      </c>
      <c r="H11" s="84">
        <v>1121</v>
      </c>
      <c r="I11" s="120">
        <f t="shared" si="0"/>
        <v>1.784121320249777E-2</v>
      </c>
      <c r="K11" s="74"/>
    </row>
    <row r="12" spans="1:12">
      <c r="A12" s="117" t="s">
        <v>74</v>
      </c>
      <c r="B12" s="121">
        <v>5</v>
      </c>
      <c r="C12" s="119">
        <v>3</v>
      </c>
      <c r="D12" s="119">
        <v>9</v>
      </c>
      <c r="E12" s="119">
        <v>1</v>
      </c>
      <c r="F12" s="123"/>
      <c r="G12" s="98">
        <f>SUM(B12:E12)</f>
        <v>18</v>
      </c>
      <c r="H12" s="84">
        <v>1140</v>
      </c>
      <c r="I12" s="120">
        <f t="shared" si="0"/>
        <v>1.5789473684210527E-2</v>
      </c>
      <c r="K12" s="55" t="s">
        <v>49</v>
      </c>
    </row>
    <row r="13" spans="1:12">
      <c r="A13" s="75" t="s">
        <v>48</v>
      </c>
      <c r="B13" s="59">
        <v>7</v>
      </c>
      <c r="C13" s="76">
        <v>1</v>
      </c>
      <c r="D13" s="76">
        <v>4</v>
      </c>
      <c r="E13" s="76">
        <v>0</v>
      </c>
      <c r="F13" s="124"/>
      <c r="G13" s="8">
        <f t="shared" ref="G13:G23" si="1">SUM(B13:E13)</f>
        <v>12</v>
      </c>
      <c r="H13" s="105">
        <v>1097</v>
      </c>
      <c r="I13" s="78">
        <f t="shared" si="0"/>
        <v>1.0938924339106655E-2</v>
      </c>
      <c r="K13" s="55"/>
      <c r="L13" s="55" t="s">
        <v>123</v>
      </c>
    </row>
    <row r="14" spans="1:12">
      <c r="A14" s="75" t="s">
        <v>50</v>
      </c>
      <c r="B14" s="59">
        <v>1</v>
      </c>
      <c r="C14" s="76">
        <v>1</v>
      </c>
      <c r="D14" s="76">
        <v>4</v>
      </c>
      <c r="E14" s="76">
        <v>0</v>
      </c>
      <c r="F14" s="124"/>
      <c r="G14" s="8">
        <f t="shared" si="1"/>
        <v>6</v>
      </c>
      <c r="H14" s="77">
        <v>1035</v>
      </c>
      <c r="I14" s="78">
        <f t="shared" ref="I14:I24" si="2">PRODUCT(G14*1/H14)</f>
        <v>5.7971014492753624E-3</v>
      </c>
      <c r="K14" s="55" t="s">
        <v>52</v>
      </c>
    </row>
    <row r="15" spans="1:12">
      <c r="A15" s="79" t="s">
        <v>51</v>
      </c>
      <c r="B15" s="1">
        <v>1</v>
      </c>
      <c r="C15" s="80">
        <v>0</v>
      </c>
      <c r="D15" s="80">
        <v>11</v>
      </c>
      <c r="E15" s="80">
        <v>0</v>
      </c>
      <c r="F15" s="125"/>
      <c r="G15" s="5">
        <f t="shared" si="1"/>
        <v>12</v>
      </c>
      <c r="H15" s="5">
        <v>946</v>
      </c>
      <c r="I15" s="81">
        <f t="shared" si="2"/>
        <v>1.2684989429175475E-2</v>
      </c>
      <c r="K15" s="55"/>
      <c r="L15" s="55" t="s">
        <v>81</v>
      </c>
    </row>
    <row r="16" spans="1:12">
      <c r="A16" s="75" t="s">
        <v>53</v>
      </c>
      <c r="B16" s="59">
        <v>4</v>
      </c>
      <c r="C16" s="76">
        <v>2</v>
      </c>
      <c r="D16" s="76">
        <v>15</v>
      </c>
      <c r="E16" s="76">
        <v>1</v>
      </c>
      <c r="F16" s="124"/>
      <c r="G16" s="8">
        <f t="shared" si="1"/>
        <v>22</v>
      </c>
      <c r="H16" s="68">
        <v>963</v>
      </c>
      <c r="I16" s="82">
        <f t="shared" si="2"/>
        <v>2.284527518172378E-2</v>
      </c>
      <c r="K16" s="55" t="s">
        <v>55</v>
      </c>
    </row>
    <row r="17" spans="1:13">
      <c r="A17" s="75" t="s">
        <v>54</v>
      </c>
      <c r="B17" s="59">
        <v>5</v>
      </c>
      <c r="C17" s="76">
        <v>1</v>
      </c>
      <c r="D17" s="76">
        <v>13</v>
      </c>
      <c r="E17" s="76">
        <v>0</v>
      </c>
      <c r="F17" s="124"/>
      <c r="G17" s="83">
        <f t="shared" si="1"/>
        <v>19</v>
      </c>
      <c r="H17" s="84">
        <v>938</v>
      </c>
      <c r="I17" s="81">
        <f t="shared" si="2"/>
        <v>2.0255863539445629E-2</v>
      </c>
      <c r="K17" s="55"/>
      <c r="L17" s="55" t="s">
        <v>76</v>
      </c>
    </row>
    <row r="18" spans="1:13">
      <c r="A18" s="79" t="s">
        <v>56</v>
      </c>
      <c r="B18" s="1">
        <v>7</v>
      </c>
      <c r="C18" s="80">
        <v>0</v>
      </c>
      <c r="D18" s="80">
        <v>7</v>
      </c>
      <c r="E18" s="80">
        <v>1</v>
      </c>
      <c r="F18" s="125"/>
      <c r="G18" s="85">
        <f t="shared" si="1"/>
        <v>15</v>
      </c>
      <c r="H18" s="86">
        <v>987</v>
      </c>
      <c r="I18" s="81">
        <f t="shared" si="2"/>
        <v>1.5197568389057751E-2</v>
      </c>
      <c r="K18" s="55" t="s">
        <v>59</v>
      </c>
    </row>
    <row r="19" spans="1:13">
      <c r="A19" s="79" t="s">
        <v>57</v>
      </c>
      <c r="B19" s="1">
        <v>10</v>
      </c>
      <c r="C19" s="80">
        <v>3</v>
      </c>
      <c r="D19" s="80">
        <v>7</v>
      </c>
      <c r="E19" s="87" t="s">
        <v>58</v>
      </c>
      <c r="F19" s="126"/>
      <c r="G19" s="85">
        <f t="shared" si="1"/>
        <v>20</v>
      </c>
      <c r="H19" s="86">
        <v>909</v>
      </c>
      <c r="I19" s="81">
        <f t="shared" si="2"/>
        <v>2.2002200220022004E-2</v>
      </c>
      <c r="K19" s="55"/>
      <c r="L19" s="55" t="s">
        <v>93</v>
      </c>
    </row>
    <row r="20" spans="1:13">
      <c r="A20" s="79" t="s">
        <v>60</v>
      </c>
      <c r="B20" s="1">
        <v>4</v>
      </c>
      <c r="C20" s="80">
        <v>0</v>
      </c>
      <c r="D20" s="80">
        <v>8</v>
      </c>
      <c r="E20" s="87" t="s">
        <v>58</v>
      </c>
      <c r="F20" s="126"/>
      <c r="G20" s="85">
        <f t="shared" si="1"/>
        <v>12</v>
      </c>
      <c r="H20" s="86">
        <v>833</v>
      </c>
      <c r="I20" s="81">
        <f t="shared" si="2"/>
        <v>1.4405762304921969E-2</v>
      </c>
      <c r="K20" s="55" t="s">
        <v>62</v>
      </c>
    </row>
    <row r="21" spans="1:13">
      <c r="A21" s="79" t="s">
        <v>61</v>
      </c>
      <c r="B21" s="1">
        <v>3</v>
      </c>
      <c r="C21" s="80">
        <v>3</v>
      </c>
      <c r="D21" s="80">
        <v>4</v>
      </c>
      <c r="E21" s="87" t="s">
        <v>58</v>
      </c>
      <c r="F21" s="126"/>
      <c r="G21" s="85">
        <f t="shared" si="1"/>
        <v>10</v>
      </c>
      <c r="H21" s="86">
        <v>803</v>
      </c>
      <c r="I21" s="81">
        <f t="shared" si="2"/>
        <v>1.2453300124533001E-2</v>
      </c>
      <c r="K21" s="55"/>
      <c r="L21" s="55" t="s">
        <v>80</v>
      </c>
    </row>
    <row r="22" spans="1:13">
      <c r="A22" s="79" t="s">
        <v>63</v>
      </c>
      <c r="B22" s="1">
        <v>1</v>
      </c>
      <c r="C22" s="80">
        <v>0</v>
      </c>
      <c r="D22" s="80">
        <v>7</v>
      </c>
      <c r="E22" s="87" t="s">
        <v>58</v>
      </c>
      <c r="F22" s="126"/>
      <c r="G22" s="85">
        <f t="shared" si="1"/>
        <v>8</v>
      </c>
      <c r="H22" s="86">
        <v>736</v>
      </c>
      <c r="I22" s="81">
        <f t="shared" si="2"/>
        <v>1.0869565217391304E-2</v>
      </c>
      <c r="K22" s="55" t="s">
        <v>65</v>
      </c>
    </row>
    <row r="23" spans="1:13" ht="13.8" thickBot="1">
      <c r="A23" s="88" t="s">
        <v>64</v>
      </c>
      <c r="B23" s="89">
        <v>0</v>
      </c>
      <c r="C23" s="90">
        <v>3</v>
      </c>
      <c r="D23" s="90">
        <v>4</v>
      </c>
      <c r="E23" s="91" t="s">
        <v>58</v>
      </c>
      <c r="F23" s="127"/>
      <c r="G23" s="92">
        <f t="shared" si="1"/>
        <v>7</v>
      </c>
      <c r="H23" s="93">
        <v>737</v>
      </c>
      <c r="I23" s="94">
        <f t="shared" si="2"/>
        <v>9.497964721845319E-3</v>
      </c>
      <c r="K23" s="55"/>
      <c r="L23" s="55" t="s">
        <v>124</v>
      </c>
    </row>
    <row r="24" spans="1:13" ht="14.4" thickTop="1" thickBot="1">
      <c r="A24" s="95" t="s">
        <v>12</v>
      </c>
      <c r="B24" s="143">
        <f>SUM(B6:B23)</f>
        <v>93</v>
      </c>
      <c r="C24" s="143">
        <f t="shared" ref="C24:H24" si="3">SUM(C6:C23)</f>
        <v>25</v>
      </c>
      <c r="D24" s="143">
        <f t="shared" si="3"/>
        <v>154</v>
      </c>
      <c r="E24" s="143">
        <f t="shared" si="3"/>
        <v>10</v>
      </c>
      <c r="F24" s="143">
        <f t="shared" si="3"/>
        <v>25</v>
      </c>
      <c r="G24" s="143">
        <f t="shared" si="3"/>
        <v>307</v>
      </c>
      <c r="H24" s="143">
        <f t="shared" si="3"/>
        <v>18029</v>
      </c>
      <c r="I24" s="96">
        <f t="shared" si="2"/>
        <v>1.7028121360031061E-2</v>
      </c>
      <c r="K24" s="55" t="s">
        <v>66</v>
      </c>
    </row>
    <row r="25" spans="1:13" ht="13.8" thickTop="1">
      <c r="L25" s="55" t="s">
        <v>67</v>
      </c>
    </row>
    <row r="26" spans="1:13">
      <c r="K26" s="55" t="s">
        <v>92</v>
      </c>
    </row>
    <row r="27" spans="1:13">
      <c r="A27" t="s">
        <v>68</v>
      </c>
      <c r="L27" s="55" t="s">
        <v>125</v>
      </c>
    </row>
    <row r="28" spans="1:13">
      <c r="A28" s="55" t="s">
        <v>121</v>
      </c>
    </row>
    <row r="29" spans="1:13" ht="13.8" thickBot="1"/>
    <row r="30" spans="1:13" ht="14.4" thickTop="1" thickBot="1">
      <c r="A30" s="69"/>
      <c r="B30" s="153" t="s">
        <v>6</v>
      </c>
      <c r="C30" s="153" t="s">
        <v>69</v>
      </c>
      <c r="D30" s="153" t="s">
        <v>41</v>
      </c>
      <c r="E30" s="153" t="s">
        <v>8</v>
      </c>
      <c r="F30" s="153" t="s">
        <v>70</v>
      </c>
      <c r="G30" s="153" t="s">
        <v>71</v>
      </c>
      <c r="H30" s="153" t="s">
        <v>15</v>
      </c>
      <c r="I30" s="155" t="s">
        <v>12</v>
      </c>
      <c r="J30" s="69" t="s">
        <v>115</v>
      </c>
      <c r="K30" s="155" t="s">
        <v>116</v>
      </c>
      <c r="L30" s="69" t="s">
        <v>117</v>
      </c>
      <c r="M30" s="154" t="s">
        <v>118</v>
      </c>
    </row>
    <row r="31" spans="1:13" ht="13.8" thickTop="1">
      <c r="A31" s="165" t="s">
        <v>119</v>
      </c>
      <c r="B31" s="156">
        <v>15</v>
      </c>
      <c r="C31" s="157">
        <v>5</v>
      </c>
      <c r="D31" s="157">
        <v>4</v>
      </c>
      <c r="E31" s="157">
        <v>6</v>
      </c>
      <c r="F31" s="157">
        <v>0</v>
      </c>
      <c r="G31" s="157">
        <v>6</v>
      </c>
      <c r="H31" s="157">
        <v>2</v>
      </c>
      <c r="I31" s="158">
        <v>38</v>
      </c>
      <c r="J31" s="164">
        <v>204</v>
      </c>
      <c r="K31" s="167">
        <f>PRODUCT(I31*1/J31)</f>
        <v>0.18627450980392157</v>
      </c>
      <c r="L31" s="164">
        <v>179</v>
      </c>
      <c r="M31" s="78">
        <v>0.21229050279329609</v>
      </c>
    </row>
    <row r="32" spans="1:13">
      <c r="A32" s="79" t="s">
        <v>111</v>
      </c>
      <c r="B32" s="159">
        <v>4</v>
      </c>
      <c r="C32" s="80">
        <v>4</v>
      </c>
      <c r="D32" s="80">
        <v>7</v>
      </c>
      <c r="E32" s="80">
        <v>5</v>
      </c>
      <c r="F32" s="80">
        <v>0</v>
      </c>
      <c r="G32" s="80">
        <v>5</v>
      </c>
      <c r="H32" s="80">
        <v>1</v>
      </c>
      <c r="I32" s="160">
        <v>26</v>
      </c>
      <c r="J32" s="159">
        <v>168</v>
      </c>
      <c r="K32" s="167">
        <f t="shared" ref="K32:K48" si="4">PRODUCT(I32*1/J32)</f>
        <v>0.15476190476190477</v>
      </c>
      <c r="L32" s="159"/>
      <c r="M32" s="81"/>
    </row>
    <row r="33" spans="1:13">
      <c r="A33" s="79" t="s">
        <v>102</v>
      </c>
      <c r="B33" s="159">
        <v>4</v>
      </c>
      <c r="C33" s="80">
        <v>4</v>
      </c>
      <c r="D33" s="80">
        <v>3</v>
      </c>
      <c r="E33" s="80">
        <v>3</v>
      </c>
      <c r="F33" s="80">
        <v>6</v>
      </c>
      <c r="G33" s="80">
        <v>8</v>
      </c>
      <c r="H33" s="80">
        <v>3</v>
      </c>
      <c r="I33" s="160">
        <v>31</v>
      </c>
      <c r="J33" s="159">
        <v>178</v>
      </c>
      <c r="K33" s="167">
        <f t="shared" si="4"/>
        <v>0.17415730337078653</v>
      </c>
      <c r="L33" s="159"/>
      <c r="M33" s="81"/>
    </row>
    <row r="34" spans="1:13">
      <c r="A34" s="79" t="s">
        <v>91</v>
      </c>
      <c r="B34" s="159">
        <v>6</v>
      </c>
      <c r="C34" s="80">
        <v>3</v>
      </c>
      <c r="D34" s="80">
        <v>4</v>
      </c>
      <c r="E34" s="80">
        <v>7</v>
      </c>
      <c r="F34" s="80">
        <v>2</v>
      </c>
      <c r="G34" s="80">
        <v>13</v>
      </c>
      <c r="H34" s="80">
        <v>2</v>
      </c>
      <c r="I34" s="160">
        <v>37</v>
      </c>
      <c r="J34" s="159">
        <v>173</v>
      </c>
      <c r="K34" s="167">
        <f t="shared" si="4"/>
        <v>0.2138728323699422</v>
      </c>
      <c r="L34" s="159"/>
      <c r="M34" s="81"/>
    </row>
    <row r="35" spans="1:13">
      <c r="A35" s="79" t="s">
        <v>84</v>
      </c>
      <c r="B35" s="159">
        <v>7</v>
      </c>
      <c r="C35" s="80">
        <v>0</v>
      </c>
      <c r="D35" s="80">
        <v>2</v>
      </c>
      <c r="E35" s="80">
        <v>5</v>
      </c>
      <c r="F35" s="80">
        <v>1</v>
      </c>
      <c r="G35" s="80">
        <v>7</v>
      </c>
      <c r="H35" s="80">
        <v>4</v>
      </c>
      <c r="I35" s="160">
        <v>26</v>
      </c>
      <c r="J35" s="159">
        <v>150</v>
      </c>
      <c r="K35" s="167">
        <f t="shared" si="4"/>
        <v>0.17333333333333334</v>
      </c>
      <c r="L35" s="159"/>
      <c r="M35" s="81"/>
    </row>
    <row r="36" spans="1:13">
      <c r="A36" s="79" t="s">
        <v>79</v>
      </c>
      <c r="B36" s="159">
        <v>6</v>
      </c>
      <c r="C36" s="80">
        <v>4</v>
      </c>
      <c r="D36" s="80">
        <v>2</v>
      </c>
      <c r="E36" s="80">
        <v>4</v>
      </c>
      <c r="F36" s="80">
        <v>4</v>
      </c>
      <c r="G36" s="80">
        <v>6</v>
      </c>
      <c r="H36" s="80">
        <v>7</v>
      </c>
      <c r="I36" s="160">
        <v>33</v>
      </c>
      <c r="J36" s="159">
        <v>200</v>
      </c>
      <c r="K36" s="167">
        <f t="shared" si="4"/>
        <v>0.16500000000000001</v>
      </c>
      <c r="L36" s="159"/>
      <c r="M36" s="81"/>
    </row>
    <row r="37" spans="1:13">
      <c r="A37" s="79" t="s">
        <v>74</v>
      </c>
      <c r="B37" s="159">
        <v>9</v>
      </c>
      <c r="C37" s="80">
        <v>2</v>
      </c>
      <c r="D37" s="80">
        <v>6</v>
      </c>
      <c r="E37" s="80">
        <v>3</v>
      </c>
      <c r="F37" s="80">
        <v>1</v>
      </c>
      <c r="G37" s="80">
        <v>5</v>
      </c>
      <c r="H37" s="80">
        <v>2</v>
      </c>
      <c r="I37" s="160">
        <v>28</v>
      </c>
      <c r="J37" s="159">
        <v>164</v>
      </c>
      <c r="K37" s="167">
        <f t="shared" si="4"/>
        <v>0.17073170731707318</v>
      </c>
      <c r="L37" s="159"/>
      <c r="M37" s="81"/>
    </row>
    <row r="38" spans="1:13">
      <c r="A38" s="79" t="s">
        <v>48</v>
      </c>
      <c r="B38" s="159">
        <v>14</v>
      </c>
      <c r="C38" s="80">
        <v>2</v>
      </c>
      <c r="D38" s="80">
        <v>5</v>
      </c>
      <c r="E38" s="80">
        <v>5</v>
      </c>
      <c r="F38" s="80">
        <v>1</v>
      </c>
      <c r="G38" s="80">
        <v>9</v>
      </c>
      <c r="H38" s="80">
        <v>2</v>
      </c>
      <c r="I38" s="160">
        <v>38</v>
      </c>
      <c r="J38" s="159">
        <v>166</v>
      </c>
      <c r="K38" s="167">
        <f t="shared" si="4"/>
        <v>0.2289156626506024</v>
      </c>
      <c r="L38" s="159"/>
      <c r="M38" s="81"/>
    </row>
    <row r="39" spans="1:13">
      <c r="A39" s="79" t="s">
        <v>50</v>
      </c>
      <c r="B39" s="159">
        <v>6</v>
      </c>
      <c r="C39" s="80">
        <v>2</v>
      </c>
      <c r="D39" s="80">
        <v>5</v>
      </c>
      <c r="E39" s="80">
        <v>2</v>
      </c>
      <c r="F39" s="80">
        <v>3</v>
      </c>
      <c r="G39" s="80">
        <v>6</v>
      </c>
      <c r="H39" s="80">
        <v>5</v>
      </c>
      <c r="I39" s="160">
        <v>29</v>
      </c>
      <c r="J39" s="159">
        <v>147</v>
      </c>
      <c r="K39" s="167">
        <f t="shared" si="4"/>
        <v>0.19727891156462585</v>
      </c>
      <c r="L39" s="159"/>
      <c r="M39" s="81"/>
    </row>
    <row r="40" spans="1:13">
      <c r="A40" s="79" t="s">
        <v>51</v>
      </c>
      <c r="B40" s="159">
        <v>5</v>
      </c>
      <c r="C40" s="80">
        <v>3</v>
      </c>
      <c r="D40" s="80">
        <v>3</v>
      </c>
      <c r="E40" s="80">
        <v>7</v>
      </c>
      <c r="F40" s="80">
        <v>4</v>
      </c>
      <c r="G40" s="80">
        <v>12</v>
      </c>
      <c r="H40" s="80">
        <v>1</v>
      </c>
      <c r="I40" s="160">
        <v>35</v>
      </c>
      <c r="J40" s="159">
        <v>160</v>
      </c>
      <c r="K40" s="167">
        <f t="shared" si="4"/>
        <v>0.21875</v>
      </c>
      <c r="L40" s="159"/>
      <c r="M40" s="81"/>
    </row>
    <row r="41" spans="1:13">
      <c r="A41" s="79" t="s">
        <v>53</v>
      </c>
      <c r="B41" s="159">
        <v>8</v>
      </c>
      <c r="C41" s="80">
        <v>0</v>
      </c>
      <c r="D41" s="80">
        <v>6</v>
      </c>
      <c r="E41" s="80">
        <v>3</v>
      </c>
      <c r="F41" s="80">
        <v>2</v>
      </c>
      <c r="G41" s="80">
        <v>5</v>
      </c>
      <c r="H41" s="80">
        <v>0</v>
      </c>
      <c r="I41" s="160">
        <v>24</v>
      </c>
      <c r="J41" s="159">
        <v>144</v>
      </c>
      <c r="K41" s="167">
        <f t="shared" si="4"/>
        <v>0.16666666666666666</v>
      </c>
      <c r="L41" s="159"/>
      <c r="M41" s="81"/>
    </row>
    <row r="42" spans="1:13">
      <c r="A42" s="79" t="s">
        <v>54</v>
      </c>
      <c r="B42" s="159">
        <v>3</v>
      </c>
      <c r="C42" s="80">
        <v>1</v>
      </c>
      <c r="D42" s="80">
        <v>4</v>
      </c>
      <c r="E42" s="80">
        <v>4</v>
      </c>
      <c r="F42" s="80">
        <v>5</v>
      </c>
      <c r="G42" s="80">
        <v>4</v>
      </c>
      <c r="H42" s="80">
        <v>0</v>
      </c>
      <c r="I42" s="160">
        <v>21</v>
      </c>
      <c r="J42" s="159">
        <v>115</v>
      </c>
      <c r="K42" s="167">
        <f t="shared" si="4"/>
        <v>0.18260869565217391</v>
      </c>
      <c r="L42" s="159"/>
      <c r="M42" s="81"/>
    </row>
    <row r="43" spans="1:13">
      <c r="A43" s="79" t="s">
        <v>56</v>
      </c>
      <c r="B43" s="159">
        <v>6</v>
      </c>
      <c r="C43" s="80">
        <v>0</v>
      </c>
      <c r="D43" s="80">
        <v>4</v>
      </c>
      <c r="E43" s="80">
        <v>5</v>
      </c>
      <c r="F43" s="80">
        <v>3</v>
      </c>
      <c r="G43" s="80">
        <v>10</v>
      </c>
      <c r="H43" s="80">
        <v>1</v>
      </c>
      <c r="I43" s="160">
        <v>29</v>
      </c>
      <c r="J43" s="159">
        <v>134</v>
      </c>
      <c r="K43" s="167">
        <f t="shared" si="4"/>
        <v>0.21641791044776118</v>
      </c>
      <c r="L43" s="159"/>
      <c r="M43" s="81"/>
    </row>
    <row r="44" spans="1:13">
      <c r="A44" s="79" t="s">
        <v>57</v>
      </c>
      <c r="B44" s="159">
        <v>3</v>
      </c>
      <c r="C44" s="80">
        <v>0</v>
      </c>
      <c r="D44" s="80">
        <v>3</v>
      </c>
      <c r="E44" s="80">
        <v>8</v>
      </c>
      <c r="F44" s="80">
        <v>4</v>
      </c>
      <c r="G44" s="80">
        <v>6</v>
      </c>
      <c r="H44" s="80" t="s">
        <v>58</v>
      </c>
      <c r="I44" s="160">
        <v>24</v>
      </c>
      <c r="J44" s="159">
        <v>145</v>
      </c>
      <c r="K44" s="167">
        <f t="shared" si="4"/>
        <v>0.16551724137931034</v>
      </c>
      <c r="L44" s="159"/>
      <c r="M44" s="81"/>
    </row>
    <row r="45" spans="1:13">
      <c r="A45" s="79" t="s">
        <v>60</v>
      </c>
      <c r="B45" s="159">
        <v>2</v>
      </c>
      <c r="C45" s="80">
        <v>1</v>
      </c>
      <c r="D45" s="80">
        <v>4</v>
      </c>
      <c r="E45" s="80">
        <v>2</v>
      </c>
      <c r="F45" s="80">
        <v>1</v>
      </c>
      <c r="G45" s="80">
        <v>1</v>
      </c>
      <c r="H45" s="80" t="s">
        <v>58</v>
      </c>
      <c r="I45" s="160">
        <v>11</v>
      </c>
      <c r="J45" s="159">
        <v>110</v>
      </c>
      <c r="K45" s="167">
        <f t="shared" si="4"/>
        <v>0.1</v>
      </c>
      <c r="L45" s="159"/>
      <c r="M45" s="81"/>
    </row>
    <row r="46" spans="1:13">
      <c r="A46" s="79" t="s">
        <v>61</v>
      </c>
      <c r="B46" s="159">
        <v>0</v>
      </c>
      <c r="C46" s="80">
        <v>2</v>
      </c>
      <c r="D46" s="80">
        <v>2</v>
      </c>
      <c r="E46" s="80">
        <v>2</v>
      </c>
      <c r="F46" s="80">
        <v>5</v>
      </c>
      <c r="G46" s="80">
        <v>1</v>
      </c>
      <c r="H46" s="80" t="s">
        <v>58</v>
      </c>
      <c r="I46" s="160">
        <v>12</v>
      </c>
      <c r="J46" s="159">
        <v>120</v>
      </c>
      <c r="K46" s="167">
        <f t="shared" si="4"/>
        <v>0.1</v>
      </c>
      <c r="L46" s="159"/>
      <c r="M46" s="81"/>
    </row>
    <row r="47" spans="1:13">
      <c r="A47" s="79" t="s">
        <v>63</v>
      </c>
      <c r="B47" s="159">
        <v>0</v>
      </c>
      <c r="C47" s="80">
        <v>1</v>
      </c>
      <c r="D47" s="80">
        <v>7</v>
      </c>
      <c r="E47" s="80">
        <v>0</v>
      </c>
      <c r="F47" s="80">
        <v>2</v>
      </c>
      <c r="G47" s="80">
        <v>0</v>
      </c>
      <c r="H47" s="80" t="s">
        <v>58</v>
      </c>
      <c r="I47" s="160">
        <v>10</v>
      </c>
      <c r="J47" s="159">
        <v>106</v>
      </c>
      <c r="K47" s="167">
        <f t="shared" si="4"/>
        <v>9.4339622641509441E-2</v>
      </c>
      <c r="L47" s="159"/>
      <c r="M47" s="81"/>
    </row>
    <row r="48" spans="1:13" ht="13.8" thickBot="1">
      <c r="A48" s="166" t="s">
        <v>64</v>
      </c>
      <c r="B48" s="161">
        <v>0</v>
      </c>
      <c r="C48" s="162">
        <v>3</v>
      </c>
      <c r="D48" s="162">
        <v>1</v>
      </c>
      <c r="E48" s="162">
        <v>0</v>
      </c>
      <c r="F48" s="162">
        <v>0</v>
      </c>
      <c r="G48" s="162">
        <v>0</v>
      </c>
      <c r="H48" s="162" t="s">
        <v>58</v>
      </c>
      <c r="I48" s="163">
        <v>4</v>
      </c>
      <c r="J48" s="161">
        <v>89</v>
      </c>
      <c r="K48" s="167">
        <f t="shared" si="4"/>
        <v>4.49438202247191E-2</v>
      </c>
      <c r="L48" s="161"/>
      <c r="M48" s="94"/>
    </row>
    <row r="49" spans="1:13" ht="14.4" thickTop="1" thickBot="1">
      <c r="A49" s="69" t="s">
        <v>12</v>
      </c>
      <c r="B49" s="153">
        <f>SUM(B31:B48)</f>
        <v>98</v>
      </c>
      <c r="C49" s="153">
        <f t="shared" ref="C49:J49" si="5">SUM(C31:C48)</f>
        <v>37</v>
      </c>
      <c r="D49" s="153">
        <f t="shared" si="5"/>
        <v>72</v>
      </c>
      <c r="E49" s="153">
        <f t="shared" si="5"/>
        <v>71</v>
      </c>
      <c r="F49" s="153">
        <f t="shared" si="5"/>
        <v>44</v>
      </c>
      <c r="G49" s="153">
        <f t="shared" si="5"/>
        <v>104</v>
      </c>
      <c r="H49" s="153">
        <f t="shared" si="5"/>
        <v>30</v>
      </c>
      <c r="I49" s="153">
        <f t="shared" si="5"/>
        <v>456</v>
      </c>
      <c r="J49" s="153">
        <f t="shared" si="5"/>
        <v>2673</v>
      </c>
      <c r="K49" s="168">
        <f>SUM(I49*1/J49)</f>
        <v>0.17059483726150393</v>
      </c>
      <c r="L49" s="69"/>
      <c r="M49" s="97"/>
    </row>
    <row r="50" spans="1:13" ht="13.8" thickTop="1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2014-04-24T18:49:58Z</cp:lastPrinted>
  <dcterms:created xsi:type="dcterms:W3CDTF">2006-02-06T18:49:27Z</dcterms:created>
  <dcterms:modified xsi:type="dcterms:W3CDTF">2019-06-07T19:26:28Z</dcterms:modified>
</cp:coreProperties>
</file>