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koski\Box\Koski\IMAR reports\"/>
    </mc:Choice>
  </mc:AlternateContent>
  <xr:revisionPtr revIDLastSave="0" documentId="13_ncr:1_{65D60A4E-5AE4-49FF-B387-D4EE6FF4A6D3}" xr6:coauthVersionLast="45" xr6:coauthVersionMax="45" xr10:uidLastSave="{00000000-0000-0000-0000-000000000000}"/>
  <bookViews>
    <workbookView xWindow="30612" yWindow="-108" windowWidth="30936" windowHeight="16896" xr2:uid="{00000000-000D-0000-FFFF-FFFF00000000}"/>
  </bookViews>
  <sheets>
    <sheet name="TOTAL" sheetId="2" r:id="rId1"/>
    <sheet name="DEPT" sheetId="6" r:id="rId2"/>
    <sheet name="DEGREES CONFERRED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2" i="5" l="1"/>
  <c r="M52" i="5" s="1"/>
  <c r="J52" i="5"/>
  <c r="I52" i="5"/>
  <c r="K52" i="5" s="1"/>
  <c r="H52" i="5"/>
  <c r="G52" i="5"/>
  <c r="F52" i="5"/>
  <c r="E52" i="5"/>
  <c r="D52" i="5"/>
  <c r="C52" i="5"/>
  <c r="B52" i="5"/>
  <c r="M51" i="5"/>
  <c r="K51" i="5"/>
  <c r="M50" i="5"/>
  <c r="K50" i="5"/>
  <c r="M49" i="5"/>
  <c r="K49" i="5"/>
  <c r="M48" i="5"/>
  <c r="K48" i="5"/>
  <c r="M47" i="5"/>
  <c r="K47" i="5"/>
  <c r="M46" i="5"/>
  <c r="K46" i="5"/>
  <c r="M45" i="5"/>
  <c r="K45" i="5"/>
  <c r="M44" i="5"/>
  <c r="K44" i="5"/>
  <c r="M43" i="5"/>
  <c r="K43" i="5"/>
  <c r="M42" i="5"/>
  <c r="K42" i="5"/>
  <c r="M41" i="5"/>
  <c r="K41" i="5"/>
  <c r="M40" i="5"/>
  <c r="K40" i="5"/>
  <c r="M39" i="5"/>
  <c r="K39" i="5"/>
  <c r="M38" i="5"/>
  <c r="K38" i="5"/>
  <c r="M37" i="5"/>
  <c r="K37" i="5"/>
  <c r="M36" i="5"/>
  <c r="K36" i="5"/>
  <c r="M35" i="5"/>
  <c r="K35" i="5"/>
  <c r="M34" i="5"/>
  <c r="K34" i="5"/>
  <c r="M33" i="5"/>
  <c r="K33" i="5"/>
  <c r="I33" i="5"/>
  <c r="H26" i="5"/>
  <c r="F26" i="5"/>
  <c r="E26" i="5"/>
  <c r="D26" i="5"/>
  <c r="C26" i="5"/>
  <c r="B26" i="5"/>
  <c r="G25" i="5"/>
  <c r="I25" i="5" s="1"/>
  <c r="I24" i="5"/>
  <c r="G24" i="5"/>
  <c r="G23" i="5"/>
  <c r="I23" i="5" s="1"/>
  <c r="G22" i="5"/>
  <c r="I22" i="5" s="1"/>
  <c r="I21" i="5"/>
  <c r="G21" i="5"/>
  <c r="G20" i="5"/>
  <c r="I20" i="5" s="1"/>
  <c r="G19" i="5"/>
  <c r="I19" i="5" s="1"/>
  <c r="I18" i="5"/>
  <c r="G18" i="5"/>
  <c r="G17" i="5"/>
  <c r="I17" i="5" s="1"/>
  <c r="G16" i="5"/>
  <c r="I16" i="5" s="1"/>
  <c r="I15" i="5"/>
  <c r="G15" i="5"/>
  <c r="G14" i="5"/>
  <c r="I14" i="5" s="1"/>
  <c r="G13" i="5"/>
  <c r="I13" i="5" s="1"/>
  <c r="I12" i="5"/>
  <c r="G12" i="5"/>
  <c r="G11" i="5"/>
  <c r="I11" i="5" s="1"/>
  <c r="G10" i="5"/>
  <c r="I10" i="5" s="1"/>
  <c r="I7" i="5"/>
  <c r="G7" i="5"/>
  <c r="G26" i="5" l="1"/>
  <c r="I26" i="5" s="1"/>
  <c r="F11" i="2"/>
  <c r="F9" i="2"/>
  <c r="F7" i="2"/>
  <c r="D13" i="6"/>
  <c r="D17" i="6"/>
  <c r="D11" i="6"/>
  <c r="F15" i="2" l="1"/>
  <c r="D16" i="6" l="1"/>
  <c r="D9" i="6"/>
</calcChain>
</file>

<file path=xl/sharedStrings.xml><?xml version="1.0" encoding="utf-8"?>
<sst xmlns="http://schemas.openxmlformats.org/spreadsheetml/2006/main" count="137" uniqueCount="93">
  <si>
    <t>Program</t>
  </si>
  <si>
    <t>Students</t>
  </si>
  <si>
    <t xml:space="preserve"># of </t>
  </si>
  <si>
    <t>Faculty</t>
  </si>
  <si>
    <t>PUBPPH</t>
  </si>
  <si>
    <t>TOTAL</t>
  </si>
  <si>
    <t># of</t>
  </si>
  <si>
    <t>Department of RHRC</t>
  </si>
  <si>
    <t>COLLEGE OF EDUCATION AND</t>
  </si>
  <si>
    <t>HEALTH PROFESSIONS</t>
  </si>
  <si>
    <t xml:space="preserve">*Note that participation may refer to any of the following: Doctoral dissertation/master's  </t>
  </si>
  <si>
    <t>RHRC</t>
  </si>
  <si>
    <t>Department of CIED</t>
  </si>
  <si>
    <t>CIED</t>
  </si>
  <si>
    <t>INTERDISCIPLINARY CHAIRS/ADVISORS - COEHP FACULTY*</t>
  </si>
  <si>
    <t>Miller</t>
  </si>
  <si>
    <t>thesis advisor; advisory committee chair; advisor.  This report does not include</t>
  </si>
  <si>
    <t>faculty who serve on committees, but do not chair them.</t>
  </si>
  <si>
    <t>Smith</t>
  </si>
  <si>
    <t>INTERDISCIPLINARY CHAIRS/ADVISORS - COEHP FACULTY</t>
  </si>
  <si>
    <t>Henry</t>
  </si>
  <si>
    <t>CEMBMS</t>
  </si>
  <si>
    <t>CLCSMA</t>
  </si>
  <si>
    <t>MEPHMS</t>
  </si>
  <si>
    <t>SPACMS</t>
  </si>
  <si>
    <t>UNIV</t>
  </si>
  <si>
    <t>% UNIV</t>
  </si>
  <si>
    <t>2010-11</t>
  </si>
  <si>
    <t>CEMB = Cell &amp; Molecular Biology</t>
  </si>
  <si>
    <t>2009-10</t>
  </si>
  <si>
    <t>2008-09</t>
  </si>
  <si>
    <t>CLCS = Comparative Lit &amp; Cult Studies</t>
  </si>
  <si>
    <t>2007-08</t>
  </si>
  <si>
    <t>2006-07</t>
  </si>
  <si>
    <t>ENDY = Environmental Dynamics</t>
  </si>
  <si>
    <t>2005-06</t>
  </si>
  <si>
    <t>2004-05</t>
  </si>
  <si>
    <t>MEPH = Microelectronics-Photonics</t>
  </si>
  <si>
    <t>2003-04</t>
  </si>
  <si>
    <t>ARSC,ENGR</t>
  </si>
  <si>
    <t>2002-03</t>
  </si>
  <si>
    <t>PTSC = Plant Science</t>
  </si>
  <si>
    <t>2001-02</t>
  </si>
  <si>
    <t>2000-01</t>
  </si>
  <si>
    <t>PUBP = Public Policy</t>
  </si>
  <si>
    <t>SPAC = Space &amp; Planetary Sciences</t>
  </si>
  <si>
    <t>ARSC, ENGR</t>
  </si>
  <si>
    <t>CEMBPH</t>
  </si>
  <si>
    <t>CLCSPH</t>
  </si>
  <si>
    <t>ENDYPH</t>
  </si>
  <si>
    <t>MEPHPH</t>
  </si>
  <si>
    <t>PTSCPH</t>
  </si>
  <si>
    <t>SPACPH</t>
  </si>
  <si>
    <t>HHPR</t>
  </si>
  <si>
    <t>2011-12</t>
  </si>
  <si>
    <t>Department of HHPR</t>
  </si>
  <si>
    <t>AFLS, ARCH, ARSC</t>
  </si>
  <si>
    <t>2012-13</t>
  </si>
  <si>
    <t>ARSC (ENGL and WLLC)</t>
  </si>
  <si>
    <t>STANMS</t>
  </si>
  <si>
    <t>2013-14</t>
  </si>
  <si>
    <t>2014-15</t>
  </si>
  <si>
    <t>2015-16</t>
  </si>
  <si>
    <t>Turner</t>
  </si>
  <si>
    <t>2016-17</t>
  </si>
  <si>
    <t>Johnson</t>
  </si>
  <si>
    <t>Dept</t>
  </si>
  <si>
    <t>Name</t>
  </si>
  <si>
    <t>#STUD</t>
  </si>
  <si>
    <t>CIED Subtotal</t>
  </si>
  <si>
    <t>RHRC Subtotal</t>
  </si>
  <si>
    <t>UNIV Doc</t>
  </si>
  <si>
    <t>% Doc</t>
  </si>
  <si>
    <t>UNIV Ph.D.</t>
  </si>
  <si>
    <t>% Ph.D.</t>
  </si>
  <si>
    <t>2017-18</t>
  </si>
  <si>
    <t>AFLS, ARSC, EDUC, ENGR</t>
  </si>
  <si>
    <t>Fall 2019</t>
  </si>
  <si>
    <t>NURS</t>
  </si>
  <si>
    <t>Patton</t>
  </si>
  <si>
    <t>HHPR Subtotal</t>
  </si>
  <si>
    <t>NURS Subtotal</t>
  </si>
  <si>
    <t>School of Nursing</t>
  </si>
  <si>
    <t>(6)</t>
  </si>
  <si>
    <t>(2)</t>
  </si>
  <si>
    <t>(1)</t>
  </si>
  <si>
    <t>Master's Degrees Awarded, 2000/01-2018/19</t>
  </si>
  <si>
    <t>2018-19</t>
  </si>
  <si>
    <t>AFLS (HORT and PLPA)</t>
  </si>
  <si>
    <t>STAN = ARSC, EDUC, ENGR, WCOB</t>
  </si>
  <si>
    <t xml:space="preserve">Doctoral Degrees Awarded in Interdisciplinary Degree Programs (cross-college plus CLCS and PTSC) </t>
  </si>
  <si>
    <t>as a Percentage of all Doctoral Degrees Awarded, 2000/01-2018/19</t>
  </si>
  <si>
    <t>Master's Degrees Awarded in Interdisciplinary Degree Programs (cross college plus CLCS) as a Percentage of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</si>
</sst>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2" fillId="0" borderId="0" xfId="0" applyFont="1"/>
    <xf numFmtId="0" fontId="3" fillId="0" borderId="0" xfId="0" applyFont="1"/>
    <xf numFmtId="0" fontId="0" fillId="2" borderId="23" xfId="0" applyFill="1" applyBorder="1"/>
    <xf numFmtId="0" fontId="0" fillId="2" borderId="21" xfId="0" applyFill="1" applyBorder="1"/>
    <xf numFmtId="0" fontId="0" fillId="2" borderId="22" xfId="0" applyFill="1" applyBorder="1"/>
    <xf numFmtId="0" fontId="3" fillId="0" borderId="0" xfId="0" applyFont="1" applyFill="1" applyBorder="1"/>
    <xf numFmtId="0" fontId="0" fillId="2" borderId="28" xfId="0" applyFill="1" applyBorder="1"/>
    <xf numFmtId="0" fontId="0" fillId="2" borderId="27" xfId="0" applyFill="1" applyBorder="1"/>
    <xf numFmtId="0" fontId="0" fillId="2" borderId="15" xfId="0" applyFill="1" applyBorder="1" applyAlignment="1">
      <alignment horizontal="right"/>
    </xf>
    <xf numFmtId="0" fontId="0" fillId="2" borderId="29" xfId="0" applyFill="1" applyBorder="1"/>
    <xf numFmtId="0" fontId="0" fillId="2" borderId="30" xfId="0" applyFill="1" applyBorder="1"/>
    <xf numFmtId="0" fontId="0" fillId="2" borderId="18" xfId="0" applyFill="1" applyBorder="1" applyAlignment="1">
      <alignment horizontal="right"/>
    </xf>
    <xf numFmtId="0" fontId="0" fillId="2" borderId="31" xfId="0" applyFill="1" applyBorder="1" applyAlignment="1">
      <alignment horizontal="right"/>
    </xf>
    <xf numFmtId="0" fontId="0" fillId="2" borderId="24" xfId="0" applyFill="1" applyBorder="1" applyAlignment="1">
      <alignment horizontal="right"/>
    </xf>
    <xf numFmtId="0" fontId="0" fillId="2" borderId="24" xfId="0" applyFill="1" applyBorder="1"/>
    <xf numFmtId="0" fontId="3" fillId="0" borderId="4" xfId="0" applyFont="1" applyFill="1" applyBorder="1"/>
    <xf numFmtId="0" fontId="0" fillId="2" borderId="14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1" xfId="0" applyBorder="1"/>
    <xf numFmtId="0" fontId="0" fillId="0" borderId="19" xfId="0" applyBorder="1"/>
    <xf numFmtId="0" fontId="0" fillId="0" borderId="20" xfId="0" applyBorder="1"/>
    <xf numFmtId="10" fontId="0" fillId="0" borderId="42" xfId="0" applyNumberFormat="1" applyBorder="1"/>
    <xf numFmtId="0" fontId="0" fillId="0" borderId="43" xfId="0" applyBorder="1"/>
    <xf numFmtId="0" fontId="0" fillId="0" borderId="1" xfId="0" applyBorder="1"/>
    <xf numFmtId="10" fontId="0" fillId="0" borderId="44" xfId="0" applyNumberFormat="1" applyBorder="1"/>
    <xf numFmtId="3" fontId="0" fillId="0" borderId="1" xfId="0" applyNumberFormat="1" applyBorder="1" applyAlignment="1">
      <alignment horizontal="right"/>
    </xf>
    <xf numFmtId="3" fontId="0" fillId="0" borderId="32" xfId="0" applyNumberFormat="1" applyBorder="1" applyAlignment="1">
      <alignment horizontal="right"/>
    </xf>
    <xf numFmtId="0" fontId="0" fillId="0" borderId="45" xfId="0" applyBorder="1"/>
    <xf numFmtId="0" fontId="0" fillId="0" borderId="12" xfId="0" applyBorder="1"/>
    <xf numFmtId="0" fontId="0" fillId="0" borderId="3" xfId="0" applyBorder="1"/>
    <xf numFmtId="3" fontId="0" fillId="0" borderId="4" xfId="0" applyNumberFormat="1" applyBorder="1" applyAlignment="1">
      <alignment horizontal="right"/>
    </xf>
    <xf numFmtId="3" fontId="0" fillId="0" borderId="37" xfId="0" applyNumberFormat="1" applyBorder="1" applyAlignment="1">
      <alignment horizontal="right"/>
    </xf>
    <xf numFmtId="10" fontId="0" fillId="0" borderId="46" xfId="0" applyNumberFormat="1" applyBorder="1"/>
    <xf numFmtId="0" fontId="0" fillId="0" borderId="47" xfId="0" applyBorder="1"/>
    <xf numFmtId="10" fontId="0" fillId="0" borderId="48" xfId="0" applyNumberFormat="1" applyBorder="1"/>
    <xf numFmtId="0" fontId="0" fillId="0" borderId="34" xfId="0" applyBorder="1" applyAlignment="1">
      <alignment horizontal="center"/>
    </xf>
    <xf numFmtId="0" fontId="0" fillId="0" borderId="33" xfId="0" applyBorder="1"/>
    <xf numFmtId="0" fontId="0" fillId="0" borderId="8" xfId="0" applyBorder="1" applyAlignment="1">
      <alignment horizontal="right"/>
    </xf>
    <xf numFmtId="10" fontId="0" fillId="0" borderId="40" xfId="0" applyNumberFormat="1" applyBorder="1" applyAlignment="1">
      <alignment horizontal="right"/>
    </xf>
    <xf numFmtId="0" fontId="3" fillId="0" borderId="8" xfId="0" applyFont="1" applyFill="1" applyBorder="1"/>
    <xf numFmtId="0" fontId="3" fillId="0" borderId="8" xfId="0" applyFont="1" applyFill="1" applyBorder="1" applyAlignment="1">
      <alignment horizontal="right"/>
    </xf>
    <xf numFmtId="0" fontId="3" fillId="0" borderId="7" xfId="0" applyFont="1" applyFill="1" applyBorder="1"/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10" fontId="0" fillId="0" borderId="42" xfId="0" applyNumberFormat="1" applyBorder="1" applyAlignment="1">
      <alignment horizontal="right"/>
    </xf>
    <xf numFmtId="0" fontId="3" fillId="0" borderId="41" xfId="0" applyFont="1" applyBorder="1"/>
    <xf numFmtId="0" fontId="3" fillId="0" borderId="24" xfId="0" applyFont="1" applyBorder="1" applyAlignment="1">
      <alignment horizontal="center"/>
    </xf>
    <xf numFmtId="0" fontId="0" fillId="3" borderId="20" xfId="0" applyFill="1" applyBorder="1" applyAlignment="1">
      <alignment horizontal="right"/>
    </xf>
    <xf numFmtId="0" fontId="0" fillId="3" borderId="20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" fontId="0" fillId="0" borderId="22" xfId="0" applyNumberFormat="1" applyBorder="1"/>
    <xf numFmtId="0" fontId="0" fillId="0" borderId="25" xfId="0" applyBorder="1" applyAlignment="1">
      <alignment horizontal="right"/>
    </xf>
    <xf numFmtId="3" fontId="0" fillId="0" borderId="20" xfId="0" applyNumberFormat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/>
    <xf numFmtId="0" fontId="3" fillId="0" borderId="12" xfId="0" applyFont="1" applyFill="1" applyBorder="1"/>
    <xf numFmtId="0" fontId="3" fillId="0" borderId="20" xfId="0" applyFont="1" applyBorder="1" applyAlignment="1">
      <alignment horizontal="right"/>
    </xf>
    <xf numFmtId="0" fontId="3" fillId="0" borderId="19" xfId="0" applyFont="1" applyFill="1" applyBorder="1"/>
    <xf numFmtId="0" fontId="3" fillId="0" borderId="20" xfId="0" applyFont="1" applyFill="1" applyBorder="1"/>
    <xf numFmtId="0" fontId="3" fillId="0" borderId="8" xfId="0" applyFont="1" applyBorder="1" applyAlignment="1">
      <alignment horizontal="right"/>
    </xf>
    <xf numFmtId="0" fontId="3" fillId="0" borderId="20" xfId="0" applyFont="1" applyFill="1" applyBorder="1" applyAlignment="1">
      <alignment horizontal="right"/>
    </xf>
    <xf numFmtId="49" fontId="3" fillId="2" borderId="22" xfId="0" applyNumberFormat="1" applyFont="1" applyFill="1" applyBorder="1" applyAlignment="1">
      <alignment horizontal="right"/>
    </xf>
    <xf numFmtId="0" fontId="3" fillId="0" borderId="52" xfId="0" applyFont="1" applyFill="1" applyBorder="1"/>
    <xf numFmtId="0" fontId="3" fillId="0" borderId="35" xfId="0" applyFont="1" applyFill="1" applyBorder="1"/>
    <xf numFmtId="0" fontId="3" fillId="0" borderId="54" xfId="0" applyFont="1" applyFill="1" applyBorder="1"/>
    <xf numFmtId="0" fontId="3" fillId="0" borderId="26" xfId="0" applyFont="1" applyFill="1" applyBorder="1"/>
    <xf numFmtId="0" fontId="3" fillId="0" borderId="1" xfId="0" applyFont="1" applyFill="1" applyBorder="1"/>
    <xf numFmtId="0" fontId="3" fillId="0" borderId="55" xfId="0" applyFont="1" applyFill="1" applyBorder="1"/>
    <xf numFmtId="0" fontId="3" fillId="0" borderId="40" xfId="0" applyFont="1" applyFill="1" applyBorder="1"/>
    <xf numFmtId="0" fontId="3" fillId="0" borderId="44" xfId="0" applyFont="1" applyFill="1" applyBorder="1"/>
    <xf numFmtId="0" fontId="3" fillId="0" borderId="58" xfId="0" applyFont="1" applyFill="1" applyBorder="1"/>
    <xf numFmtId="0" fontId="3" fillId="0" borderId="46" xfId="0" applyFont="1" applyFill="1" applyBorder="1"/>
    <xf numFmtId="0" fontId="0" fillId="0" borderId="56" xfId="0" applyFill="1" applyBorder="1"/>
    <xf numFmtId="0" fontId="0" fillId="0" borderId="57" xfId="0" applyFill="1" applyBorder="1"/>
    <xf numFmtId="0" fontId="0" fillId="0" borderId="19" xfId="0" applyFill="1" applyBorder="1"/>
    <xf numFmtId="0" fontId="3" fillId="0" borderId="50" xfId="0" applyFont="1" applyFill="1" applyBorder="1"/>
    <xf numFmtId="0" fontId="0" fillId="0" borderId="0" xfId="0" applyFill="1" applyBorder="1"/>
    <xf numFmtId="0" fontId="0" fillId="0" borderId="53" xfId="0" applyFill="1" applyBorder="1"/>
    <xf numFmtId="0" fontId="0" fillId="0" borderId="51" xfId="0" applyFill="1" applyBorder="1"/>
    <xf numFmtId="0" fontId="0" fillId="0" borderId="36" xfId="0" applyFill="1" applyBorder="1"/>
    <xf numFmtId="0" fontId="0" fillId="0" borderId="12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3" fillId="4" borderId="56" xfId="0" applyFont="1" applyFill="1" applyBorder="1"/>
    <xf numFmtId="0" fontId="0" fillId="4" borderId="57" xfId="0" applyFill="1" applyBorder="1"/>
    <xf numFmtId="0" fontId="0" fillId="4" borderId="19" xfId="0" applyFill="1" applyBorder="1"/>
    <xf numFmtId="0" fontId="0" fillId="4" borderId="51" xfId="0" applyFill="1" applyBorder="1"/>
    <xf numFmtId="0" fontId="0" fillId="4" borderId="36" xfId="0" applyFill="1" applyBorder="1"/>
    <xf numFmtId="0" fontId="0" fillId="4" borderId="12" xfId="0" applyFill="1" applyBorder="1"/>
    <xf numFmtId="0" fontId="3" fillId="4" borderId="20" xfId="0" applyFont="1" applyFill="1" applyBorder="1" applyAlignment="1">
      <alignment horizontal="right"/>
    </xf>
    <xf numFmtId="0" fontId="3" fillId="4" borderId="20" xfId="0" applyFont="1" applyFill="1" applyBorder="1"/>
    <xf numFmtId="0" fontId="3" fillId="4" borderId="4" xfId="0" applyFont="1" applyFill="1" applyBorder="1" applyAlignment="1">
      <alignment horizontal="right"/>
    </xf>
    <xf numFmtId="0" fontId="3" fillId="4" borderId="4" xfId="0" applyFont="1" applyFill="1" applyBorder="1"/>
    <xf numFmtId="0" fontId="3" fillId="0" borderId="59" xfId="0" applyFont="1" applyBorder="1"/>
    <xf numFmtId="0" fontId="3" fillId="0" borderId="56" xfId="0" applyFont="1" applyBorder="1"/>
    <xf numFmtId="0" fontId="3" fillId="5" borderId="13" xfId="0" applyFont="1" applyFill="1" applyBorder="1"/>
    <xf numFmtId="0" fontId="3" fillId="5" borderId="15" xfId="0" applyFont="1" applyFill="1" applyBorder="1"/>
    <xf numFmtId="0" fontId="0" fillId="5" borderId="15" xfId="0" applyFill="1" applyBorder="1"/>
    <xf numFmtId="0" fontId="0" fillId="5" borderId="38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48" xfId="0" applyFill="1" applyBorder="1"/>
    <xf numFmtId="0" fontId="3" fillId="5" borderId="23" xfId="0" applyFont="1" applyFill="1" applyBorder="1"/>
    <xf numFmtId="0" fontId="0" fillId="5" borderId="24" xfId="0" applyFill="1" applyBorder="1"/>
    <xf numFmtId="0" fontId="0" fillId="5" borderId="49" xfId="0" applyFill="1" applyBorder="1"/>
    <xf numFmtId="0" fontId="3" fillId="5" borderId="24" xfId="0" applyFont="1" applyFill="1" applyBorder="1"/>
    <xf numFmtId="0" fontId="3" fillId="5" borderId="49" xfId="0" applyFont="1" applyFill="1" applyBorder="1"/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3" fillId="0" borderId="1" xfId="0" applyFont="1" applyFill="1" applyBorder="1" applyAlignment="1">
      <alignment horizontal="right"/>
    </xf>
    <xf numFmtId="0" fontId="3" fillId="4" borderId="60" xfId="0" applyFont="1" applyFill="1" applyBorder="1"/>
    <xf numFmtId="0" fontId="0" fillId="4" borderId="61" xfId="0" applyFill="1" applyBorder="1"/>
    <xf numFmtId="0" fontId="0" fillId="4" borderId="2" xfId="0" applyFill="1" applyBorder="1"/>
    <xf numFmtId="0" fontId="3" fillId="5" borderId="52" xfId="0" applyFont="1" applyFill="1" applyBorder="1"/>
    <xf numFmtId="0" fontId="3" fillId="5" borderId="8" xfId="0" applyFont="1" applyFill="1" applyBorder="1"/>
    <xf numFmtId="0" fontId="3" fillId="5" borderId="40" xfId="0" applyFont="1" applyFill="1" applyBorder="1"/>
    <xf numFmtId="0" fontId="0" fillId="2" borderId="49" xfId="0" applyFill="1" applyBorder="1"/>
    <xf numFmtId="49" fontId="3" fillId="4" borderId="19" xfId="0" applyNumberFormat="1" applyFont="1" applyFill="1" applyBorder="1" applyAlignment="1">
      <alignment horizontal="right"/>
    </xf>
    <xf numFmtId="49" fontId="3" fillId="4" borderId="1" xfId="0" applyNumberFormat="1" applyFont="1" applyFill="1" applyBorder="1" applyAlignment="1">
      <alignment horizontal="right"/>
    </xf>
    <xf numFmtId="49" fontId="3" fillId="4" borderId="11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5" xfId="0" applyBorder="1"/>
    <xf numFmtId="3" fontId="0" fillId="0" borderId="39" xfId="0" applyNumberFormat="1" applyBorder="1" applyAlignment="1">
      <alignment horizontal="right"/>
    </xf>
    <xf numFmtId="3" fontId="0" fillId="0" borderId="33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0" fillId="0" borderId="33" xfId="0" applyNumberFormat="1" applyBorder="1"/>
    <xf numFmtId="3" fontId="0" fillId="0" borderId="20" xfId="0" applyNumberFormat="1" applyBorder="1"/>
    <xf numFmtId="0" fontId="0" fillId="0" borderId="13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0" fontId="0" fillId="0" borderId="8" xfId="0" applyNumberFormat="1" applyBorder="1"/>
    <xf numFmtId="10" fontId="0" fillId="0" borderId="40" xfId="0" applyNumberFormat="1" applyBorder="1"/>
    <xf numFmtId="0" fontId="0" fillId="0" borderId="56" xfId="0" applyBorder="1"/>
    <xf numFmtId="0" fontId="0" fillId="0" borderId="25" xfId="0" applyBorder="1"/>
    <xf numFmtId="10" fontId="0" fillId="0" borderId="20" xfId="0" applyNumberFormat="1" applyBorder="1"/>
    <xf numFmtId="0" fontId="0" fillId="0" borderId="60" xfId="0" applyBorder="1"/>
    <xf numFmtId="0" fontId="0" fillId="0" borderId="26" xfId="0" applyBorder="1"/>
    <xf numFmtId="10" fontId="0" fillId="0" borderId="1" xfId="0" applyNumberFormat="1" applyBorder="1"/>
    <xf numFmtId="1" fontId="0" fillId="0" borderId="1" xfId="0" applyNumberFormat="1" applyBorder="1"/>
    <xf numFmtId="0" fontId="0" fillId="0" borderId="51" xfId="0" applyBorder="1"/>
    <xf numFmtId="0" fontId="0" fillId="0" borderId="35" xfId="0" applyBorder="1"/>
    <xf numFmtId="0" fontId="0" fillId="0" borderId="4" xfId="0" applyBorder="1"/>
    <xf numFmtId="0" fontId="0" fillId="3" borderId="4" xfId="0" applyFill="1" applyBorder="1"/>
    <xf numFmtId="10" fontId="0" fillId="0" borderId="3" xfId="0" applyNumberFormat="1" applyBorder="1"/>
    <xf numFmtId="0" fontId="0" fillId="0" borderId="17" xfId="0" applyBorder="1"/>
    <xf numFmtId="3" fontId="0" fillId="0" borderId="17" xfId="0" applyNumberFormat="1" applyBorder="1"/>
    <xf numFmtId="10" fontId="0" fillId="0" borderId="24" xfId="0" applyNumberFormat="1" applyBorder="1"/>
    <xf numFmtId="3" fontId="0" fillId="0" borderId="18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D48" sqref="D48"/>
    </sheetView>
  </sheetViews>
  <sheetFormatPr defaultRowHeight="13.2" x14ac:dyDescent="0.25"/>
  <sheetData>
    <row r="1" spans="1:7" x14ac:dyDescent="0.25">
      <c r="A1" s="4" t="s">
        <v>14</v>
      </c>
    </row>
    <row r="2" spans="1:7" x14ac:dyDescent="0.25">
      <c r="A2" s="5" t="s">
        <v>77</v>
      </c>
    </row>
    <row r="3" spans="1:7" ht="13.8" thickBot="1" x14ac:dyDescent="0.3"/>
    <row r="4" spans="1:7" ht="13.8" thickTop="1" x14ac:dyDescent="0.25">
      <c r="A4" s="11" t="s">
        <v>8</v>
      </c>
      <c r="B4" s="10"/>
      <c r="C4" s="10"/>
      <c r="D4" s="10"/>
      <c r="E4" s="12" t="s">
        <v>0</v>
      </c>
      <c r="F4" s="12" t="s">
        <v>6</v>
      </c>
      <c r="G4" s="20" t="s">
        <v>2</v>
      </c>
    </row>
    <row r="5" spans="1:7" ht="13.8" thickBot="1" x14ac:dyDescent="0.3">
      <c r="A5" s="13" t="s">
        <v>9</v>
      </c>
      <c r="B5" s="14"/>
      <c r="C5" s="14"/>
      <c r="D5" s="14"/>
      <c r="E5" s="15"/>
      <c r="F5" s="15" t="s">
        <v>1</v>
      </c>
      <c r="G5" s="21" t="s">
        <v>3</v>
      </c>
    </row>
    <row r="6" spans="1:7" ht="13.8" thickTop="1" x14ac:dyDescent="0.25">
      <c r="A6" s="93" t="s">
        <v>12</v>
      </c>
      <c r="B6" s="94"/>
      <c r="C6" s="94"/>
      <c r="D6" s="95"/>
      <c r="E6" s="47" t="s">
        <v>4</v>
      </c>
      <c r="F6" s="46">
        <v>7</v>
      </c>
      <c r="G6" s="48">
        <v>2</v>
      </c>
    </row>
    <row r="7" spans="1:7" x14ac:dyDescent="0.25">
      <c r="A7" s="81"/>
      <c r="B7" s="82"/>
      <c r="C7" s="82"/>
      <c r="D7" s="83"/>
      <c r="E7" s="102" t="s">
        <v>5</v>
      </c>
      <c r="F7" s="103">
        <f>SUM(F6)</f>
        <v>7</v>
      </c>
      <c r="G7" s="130" t="s">
        <v>84</v>
      </c>
    </row>
    <row r="8" spans="1:7" x14ac:dyDescent="0.25">
      <c r="A8" s="96" t="s">
        <v>55</v>
      </c>
      <c r="B8" s="97"/>
      <c r="C8" s="97"/>
      <c r="D8" s="98"/>
      <c r="E8" s="69" t="s">
        <v>4</v>
      </c>
      <c r="F8" s="67">
        <v>1</v>
      </c>
      <c r="G8" s="66">
        <v>1</v>
      </c>
    </row>
    <row r="9" spans="1:7" x14ac:dyDescent="0.25">
      <c r="A9" s="84"/>
      <c r="B9" s="85"/>
      <c r="C9" s="85"/>
      <c r="D9" s="86"/>
      <c r="E9" s="120" t="s">
        <v>5</v>
      </c>
      <c r="F9" s="121">
        <f>SUM(F8)</f>
        <v>1</v>
      </c>
      <c r="G9" s="131" t="s">
        <v>85</v>
      </c>
    </row>
    <row r="10" spans="1:7" x14ac:dyDescent="0.25">
      <c r="A10" s="123" t="s">
        <v>82</v>
      </c>
      <c r="B10" s="124"/>
      <c r="C10" s="124"/>
      <c r="D10" s="125"/>
      <c r="E10" s="122" t="s">
        <v>4</v>
      </c>
      <c r="F10" s="75">
        <v>1</v>
      </c>
      <c r="G10" s="75">
        <v>1</v>
      </c>
    </row>
    <row r="11" spans="1:7" x14ac:dyDescent="0.25">
      <c r="A11" s="84"/>
      <c r="B11" s="85"/>
      <c r="C11" s="85"/>
      <c r="D11" s="86"/>
      <c r="E11" s="120" t="s">
        <v>5</v>
      </c>
      <c r="F11" s="121">
        <f>SUM(F10)</f>
        <v>1</v>
      </c>
      <c r="G11" s="131" t="s">
        <v>85</v>
      </c>
    </row>
    <row r="12" spans="1:7" x14ac:dyDescent="0.25">
      <c r="A12" s="99" t="s">
        <v>7</v>
      </c>
      <c r="B12" s="100"/>
      <c r="C12" s="100"/>
      <c r="D12" s="101"/>
      <c r="E12" s="62" t="s">
        <v>4</v>
      </c>
      <c r="F12" s="63">
        <v>9</v>
      </c>
      <c r="G12" s="64">
        <v>1</v>
      </c>
    </row>
    <row r="13" spans="1:7" x14ac:dyDescent="0.25">
      <c r="A13" s="87"/>
      <c r="B13" s="88"/>
      <c r="C13" s="88"/>
      <c r="D13" s="89"/>
      <c r="E13" s="62" t="s">
        <v>59</v>
      </c>
      <c r="F13" s="63">
        <v>2</v>
      </c>
      <c r="G13" s="64">
        <v>1</v>
      </c>
    </row>
    <row r="14" spans="1:7" ht="13.8" thickBot="1" x14ac:dyDescent="0.3">
      <c r="A14" s="90"/>
      <c r="B14" s="91"/>
      <c r="C14" s="91"/>
      <c r="D14" s="92"/>
      <c r="E14" s="104" t="s">
        <v>5</v>
      </c>
      <c r="F14" s="105">
        <v>10</v>
      </c>
      <c r="G14" s="132" t="s">
        <v>84</v>
      </c>
    </row>
    <row r="15" spans="1:7" ht="14.4" thickTop="1" thickBot="1" x14ac:dyDescent="0.3">
      <c r="A15" s="16" t="s">
        <v>5</v>
      </c>
      <c r="B15" s="7"/>
      <c r="C15" s="7"/>
      <c r="D15" s="8"/>
      <c r="E15" s="17"/>
      <c r="F15" s="18">
        <f>SUM(F7+F9+F11+F14)</f>
        <v>19</v>
      </c>
      <c r="G15" s="70" t="s">
        <v>83</v>
      </c>
    </row>
    <row r="16" spans="1:7" ht="13.8" thickTop="1" x14ac:dyDescent="0.25">
      <c r="A16" s="3"/>
      <c r="B16" s="2"/>
      <c r="C16" s="2"/>
      <c r="D16" s="2"/>
      <c r="E16" s="3"/>
      <c r="F16" s="3"/>
      <c r="G16" s="3"/>
    </row>
    <row r="17" spans="1:1" x14ac:dyDescent="0.25">
      <c r="A17" t="s">
        <v>10</v>
      </c>
    </row>
    <row r="18" spans="1:1" x14ac:dyDescent="0.25">
      <c r="A18" s="5" t="s">
        <v>16</v>
      </c>
    </row>
    <row r="19" spans="1:1" x14ac:dyDescent="0.25">
      <c r="A19" s="9" t="s">
        <v>17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8"/>
  <sheetViews>
    <sheetView workbookViewId="0">
      <selection activeCell="I15" sqref="I15"/>
    </sheetView>
  </sheetViews>
  <sheetFormatPr defaultRowHeight="13.2" x14ac:dyDescent="0.25"/>
  <sheetData>
    <row r="2" spans="1:4" x14ac:dyDescent="0.25">
      <c r="A2" s="4" t="s">
        <v>19</v>
      </c>
    </row>
    <row r="3" spans="1:4" x14ac:dyDescent="0.25">
      <c r="A3" s="5" t="s">
        <v>77</v>
      </c>
    </row>
    <row r="4" spans="1:4" ht="13.8" thickBot="1" x14ac:dyDescent="0.3">
      <c r="A4" s="5"/>
    </row>
    <row r="5" spans="1:4" ht="13.8" thickTop="1" x14ac:dyDescent="0.25">
      <c r="A5" s="108" t="s">
        <v>66</v>
      </c>
      <c r="B5" s="109" t="s">
        <v>67</v>
      </c>
      <c r="C5" s="110" t="s">
        <v>0</v>
      </c>
      <c r="D5" s="111" t="s">
        <v>68</v>
      </c>
    </row>
    <row r="6" spans="1:4" ht="13.8" thickBot="1" x14ac:dyDescent="0.3">
      <c r="A6" s="112"/>
      <c r="B6" s="113"/>
      <c r="C6" s="113"/>
      <c r="D6" s="114"/>
    </row>
    <row r="7" spans="1:4" ht="13.8" thickTop="1" x14ac:dyDescent="0.25">
      <c r="A7" s="71" t="s">
        <v>13</v>
      </c>
      <c r="B7" s="46" t="s">
        <v>65</v>
      </c>
      <c r="C7" s="46" t="s">
        <v>4</v>
      </c>
      <c r="D7" s="77">
        <v>1</v>
      </c>
    </row>
    <row r="8" spans="1:4" ht="13.8" thickBot="1" x14ac:dyDescent="0.3">
      <c r="A8" s="74"/>
      <c r="B8" s="75" t="s">
        <v>18</v>
      </c>
      <c r="C8" s="75" t="s">
        <v>4</v>
      </c>
      <c r="D8" s="78">
        <v>6</v>
      </c>
    </row>
    <row r="9" spans="1:4" ht="14.4" thickTop="1" thickBot="1" x14ac:dyDescent="0.3">
      <c r="A9" s="115" t="s">
        <v>69</v>
      </c>
      <c r="B9" s="116"/>
      <c r="C9" s="116"/>
      <c r="D9" s="117">
        <f>SUM(D7:D8)</f>
        <v>7</v>
      </c>
    </row>
    <row r="10" spans="1:4" ht="14.4" thickTop="1" thickBot="1" x14ac:dyDescent="0.3">
      <c r="A10" s="76" t="s">
        <v>53</v>
      </c>
      <c r="B10" s="73" t="s">
        <v>20</v>
      </c>
      <c r="C10" s="73" t="s">
        <v>4</v>
      </c>
      <c r="D10" s="79">
        <v>1</v>
      </c>
    </row>
    <row r="11" spans="1:4" ht="14.4" thickTop="1" thickBot="1" x14ac:dyDescent="0.3">
      <c r="A11" s="115" t="s">
        <v>80</v>
      </c>
      <c r="B11" s="118"/>
      <c r="C11" s="118"/>
      <c r="D11" s="119">
        <f>SUM(D10)</f>
        <v>1</v>
      </c>
    </row>
    <row r="12" spans="1:4" ht="14.4" thickTop="1" thickBot="1" x14ac:dyDescent="0.3">
      <c r="A12" s="76" t="s">
        <v>78</v>
      </c>
      <c r="B12" s="73" t="s">
        <v>79</v>
      </c>
      <c r="C12" s="73" t="s">
        <v>4</v>
      </c>
      <c r="D12" s="79">
        <v>1</v>
      </c>
    </row>
    <row r="13" spans="1:4" ht="14.4" thickTop="1" thickBot="1" x14ac:dyDescent="0.3">
      <c r="A13" s="115" t="s">
        <v>81</v>
      </c>
      <c r="B13" s="118"/>
      <c r="C13" s="118"/>
      <c r="D13" s="119">
        <f>SUM(D12)</f>
        <v>1</v>
      </c>
    </row>
    <row r="14" spans="1:4" ht="13.8" thickTop="1" x14ac:dyDescent="0.25">
      <c r="A14" s="71" t="s">
        <v>11</v>
      </c>
      <c r="B14" s="46" t="s">
        <v>15</v>
      </c>
      <c r="C14" s="46" t="s">
        <v>4</v>
      </c>
      <c r="D14" s="77">
        <v>9</v>
      </c>
    </row>
    <row r="15" spans="1:4" ht="13.8" thickBot="1" x14ac:dyDescent="0.3">
      <c r="A15" s="72"/>
      <c r="B15" s="19" t="s">
        <v>63</v>
      </c>
      <c r="C15" s="19" t="s">
        <v>59</v>
      </c>
      <c r="D15" s="80">
        <v>1</v>
      </c>
    </row>
    <row r="16" spans="1:4" ht="14.4" thickTop="1" thickBot="1" x14ac:dyDescent="0.3">
      <c r="A16" s="126" t="s">
        <v>70</v>
      </c>
      <c r="B16" s="127"/>
      <c r="C16" s="127"/>
      <c r="D16" s="128">
        <f>SUM(D14:D15)</f>
        <v>10</v>
      </c>
    </row>
    <row r="17" spans="1:4" ht="14.4" thickTop="1" thickBot="1" x14ac:dyDescent="0.3">
      <c r="A17" s="6" t="s">
        <v>5</v>
      </c>
      <c r="B17" s="18"/>
      <c r="C17" s="18"/>
      <c r="D17" s="129">
        <f>SUM(D9+D11+D13+D16)</f>
        <v>19</v>
      </c>
    </row>
    <row r="18" spans="1:4" ht="13.8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M53"/>
  <sheetViews>
    <sheetView topLeftCell="A4" workbookViewId="0">
      <selection activeCell="A3" sqref="A3"/>
    </sheetView>
  </sheetViews>
  <sheetFormatPr defaultRowHeight="13.2" x14ac:dyDescent="0.25"/>
  <cols>
    <col min="8" max="8" width="9.21875" bestFit="1" customWidth="1"/>
  </cols>
  <sheetData>
    <row r="3" spans="1:12" x14ac:dyDescent="0.25">
      <c r="A3" s="5" t="s">
        <v>92</v>
      </c>
    </row>
    <row r="4" spans="1:12" x14ac:dyDescent="0.25">
      <c r="A4" s="5" t="s">
        <v>86</v>
      </c>
    </row>
    <row r="5" spans="1:12" ht="13.8" thickBot="1" x14ac:dyDescent="0.3"/>
    <row r="6" spans="1:12" ht="14.4" thickTop="1" thickBot="1" x14ac:dyDescent="0.3">
      <c r="A6" s="22"/>
      <c r="B6" s="23" t="s">
        <v>21</v>
      </c>
      <c r="C6" s="23" t="s">
        <v>22</v>
      </c>
      <c r="D6" s="23" t="s">
        <v>23</v>
      </c>
      <c r="E6" s="23" t="s">
        <v>24</v>
      </c>
      <c r="F6" s="53" t="s">
        <v>59</v>
      </c>
      <c r="G6" s="23" t="s">
        <v>5</v>
      </c>
      <c r="H6" s="42" t="s">
        <v>25</v>
      </c>
      <c r="I6" s="24" t="s">
        <v>26</v>
      </c>
      <c r="K6" s="133"/>
    </row>
    <row r="7" spans="1:12" ht="13.8" thickTop="1" x14ac:dyDescent="0.25">
      <c r="A7" s="134" t="s">
        <v>87</v>
      </c>
      <c r="B7" s="44">
        <v>6</v>
      </c>
      <c r="C7" s="44">
        <v>4</v>
      </c>
      <c r="D7" s="44">
        <v>5</v>
      </c>
      <c r="E7" s="44">
        <v>0</v>
      </c>
      <c r="F7" s="68">
        <v>9</v>
      </c>
      <c r="G7" s="44">
        <f>SUM(B7:F7)</f>
        <v>24</v>
      </c>
      <c r="H7" s="135">
        <v>1102</v>
      </c>
      <c r="I7" s="45">
        <f>PRODUCT(G7*1/H7)</f>
        <v>2.1778584392014518E-2</v>
      </c>
      <c r="K7" s="133"/>
    </row>
    <row r="8" spans="1:12" x14ac:dyDescent="0.25">
      <c r="A8" s="52" t="s">
        <v>75</v>
      </c>
      <c r="B8" s="49">
        <v>11</v>
      </c>
      <c r="C8" s="50">
        <v>1</v>
      </c>
      <c r="D8" s="50">
        <v>5</v>
      </c>
      <c r="E8" s="50">
        <v>1</v>
      </c>
      <c r="F8" s="65">
        <v>8</v>
      </c>
      <c r="G8" s="50">
        <v>26</v>
      </c>
      <c r="H8" s="61">
        <v>1114</v>
      </c>
      <c r="I8" s="51">
        <v>2.333931777378815E-2</v>
      </c>
      <c r="K8" s="133"/>
    </row>
    <row r="9" spans="1:12" x14ac:dyDescent="0.25">
      <c r="A9" s="107" t="s">
        <v>64</v>
      </c>
      <c r="B9" s="60">
        <v>9</v>
      </c>
      <c r="C9" s="50">
        <v>1</v>
      </c>
      <c r="D9" s="50">
        <v>10</v>
      </c>
      <c r="E9" s="50">
        <v>2</v>
      </c>
      <c r="F9" s="65">
        <v>7</v>
      </c>
      <c r="G9" s="50">
        <v>29</v>
      </c>
      <c r="H9" s="136">
        <v>1192</v>
      </c>
      <c r="I9" s="51">
        <v>2.4328859060402684E-2</v>
      </c>
      <c r="K9" s="133"/>
    </row>
    <row r="10" spans="1:12" x14ac:dyDescent="0.25">
      <c r="A10" s="25" t="s">
        <v>62</v>
      </c>
      <c r="B10" s="137">
        <v>11</v>
      </c>
      <c r="C10" s="61">
        <v>2</v>
      </c>
      <c r="D10" s="61">
        <v>8</v>
      </c>
      <c r="E10" s="61">
        <v>1</v>
      </c>
      <c r="F10" s="138">
        <v>8</v>
      </c>
      <c r="G10" s="61">
        <f>SUM(B10:F10)</f>
        <v>30</v>
      </c>
      <c r="H10" s="136">
        <v>1182</v>
      </c>
      <c r="I10" s="51">
        <f t="shared" ref="I10:I25" si="0">PRODUCT(G10*1/H10)</f>
        <v>2.5380710659898477E-2</v>
      </c>
      <c r="K10" s="133"/>
    </row>
    <row r="11" spans="1:12" x14ac:dyDescent="0.25">
      <c r="A11" s="52" t="s">
        <v>61</v>
      </c>
      <c r="B11" s="49">
        <v>5</v>
      </c>
      <c r="C11" s="50">
        <v>2</v>
      </c>
      <c r="D11" s="50">
        <v>18</v>
      </c>
      <c r="E11" s="50">
        <v>1</v>
      </c>
      <c r="F11" s="65">
        <v>2</v>
      </c>
      <c r="G11" s="61">
        <f>SUM(B11:F11)</f>
        <v>28</v>
      </c>
      <c r="H11" s="136">
        <v>1208</v>
      </c>
      <c r="I11" s="51">
        <f t="shared" si="0"/>
        <v>2.3178807947019868E-2</v>
      </c>
      <c r="K11" s="133"/>
    </row>
    <row r="12" spans="1:12" x14ac:dyDescent="0.25">
      <c r="A12" s="52" t="s">
        <v>60</v>
      </c>
      <c r="B12" s="49">
        <v>4</v>
      </c>
      <c r="C12" s="50">
        <v>0</v>
      </c>
      <c r="D12" s="50">
        <v>8</v>
      </c>
      <c r="E12" s="50">
        <v>1</v>
      </c>
      <c r="F12" s="54"/>
      <c r="G12" s="50">
        <f>SUM(B12:F12)</f>
        <v>13</v>
      </c>
      <c r="H12" s="136">
        <v>1088</v>
      </c>
      <c r="I12" s="51">
        <f t="shared" si="0"/>
        <v>1.1948529411764705E-2</v>
      </c>
      <c r="K12" s="133"/>
    </row>
    <row r="13" spans="1:12" x14ac:dyDescent="0.25">
      <c r="A13" s="52" t="s">
        <v>57</v>
      </c>
      <c r="B13" s="49">
        <v>5</v>
      </c>
      <c r="C13" s="50">
        <v>2</v>
      </c>
      <c r="D13" s="50">
        <v>12</v>
      </c>
      <c r="E13" s="50">
        <v>1</v>
      </c>
      <c r="F13" s="54"/>
      <c r="G13" s="50">
        <f t="shared" ref="G13:G25" si="1">SUM(B13:E13)</f>
        <v>20</v>
      </c>
      <c r="H13" s="136">
        <v>1121</v>
      </c>
      <c r="I13" s="51">
        <f t="shared" si="0"/>
        <v>1.784121320249777E-2</v>
      </c>
      <c r="K13" s="5" t="s">
        <v>28</v>
      </c>
    </row>
    <row r="14" spans="1:12" x14ac:dyDescent="0.25">
      <c r="A14" s="52" t="s">
        <v>54</v>
      </c>
      <c r="B14" s="49">
        <v>5</v>
      </c>
      <c r="C14" s="50">
        <v>3</v>
      </c>
      <c r="D14" s="50">
        <v>9</v>
      </c>
      <c r="E14" s="50">
        <v>1</v>
      </c>
      <c r="F14" s="54"/>
      <c r="G14" s="50">
        <f t="shared" si="1"/>
        <v>18</v>
      </c>
      <c r="H14" s="136">
        <v>1140</v>
      </c>
      <c r="I14" s="51">
        <f t="shared" si="0"/>
        <v>1.5789473684210527E-2</v>
      </c>
      <c r="K14" s="5"/>
      <c r="L14" s="5" t="s">
        <v>76</v>
      </c>
    </row>
    <row r="15" spans="1:12" x14ac:dyDescent="0.25">
      <c r="A15" s="25" t="s">
        <v>27</v>
      </c>
      <c r="B15" s="26">
        <v>7</v>
      </c>
      <c r="C15" s="27">
        <v>1</v>
      </c>
      <c r="D15" s="27">
        <v>4</v>
      </c>
      <c r="E15" s="27">
        <v>0</v>
      </c>
      <c r="F15" s="55"/>
      <c r="G15" s="27">
        <f t="shared" si="1"/>
        <v>12</v>
      </c>
      <c r="H15" s="139">
        <v>1097</v>
      </c>
      <c r="I15" s="28">
        <f t="shared" si="0"/>
        <v>1.0938924339106655E-2</v>
      </c>
      <c r="K15" s="5" t="s">
        <v>31</v>
      </c>
    </row>
    <row r="16" spans="1:12" x14ac:dyDescent="0.25">
      <c r="A16" s="25" t="s">
        <v>29</v>
      </c>
      <c r="B16" s="26">
        <v>1</v>
      </c>
      <c r="C16" s="27">
        <v>1</v>
      </c>
      <c r="D16" s="27">
        <v>4</v>
      </c>
      <c r="E16" s="27">
        <v>0</v>
      </c>
      <c r="F16" s="55"/>
      <c r="G16" s="27">
        <f t="shared" si="1"/>
        <v>6</v>
      </c>
      <c r="H16" s="140">
        <v>1035</v>
      </c>
      <c r="I16" s="28">
        <f t="shared" si="0"/>
        <v>5.7971014492753624E-3</v>
      </c>
      <c r="K16" s="5"/>
      <c r="L16" s="5" t="s">
        <v>58</v>
      </c>
    </row>
    <row r="17" spans="1:13" x14ac:dyDescent="0.25">
      <c r="A17" s="29" t="s">
        <v>30</v>
      </c>
      <c r="B17" s="1">
        <v>1</v>
      </c>
      <c r="C17" s="30">
        <v>0</v>
      </c>
      <c r="D17" s="30">
        <v>11</v>
      </c>
      <c r="E17" s="30">
        <v>0</v>
      </c>
      <c r="F17" s="56"/>
      <c r="G17" s="30">
        <f t="shared" si="1"/>
        <v>12</v>
      </c>
      <c r="H17" s="30">
        <v>946</v>
      </c>
      <c r="I17" s="31">
        <f t="shared" si="0"/>
        <v>1.2684989429175475E-2</v>
      </c>
      <c r="K17" s="5" t="s">
        <v>34</v>
      </c>
    </row>
    <row r="18" spans="1:13" x14ac:dyDescent="0.25">
      <c r="A18" s="25" t="s">
        <v>32</v>
      </c>
      <c r="B18" s="26">
        <v>4</v>
      </c>
      <c r="C18" s="27">
        <v>2</v>
      </c>
      <c r="D18" s="27">
        <v>15</v>
      </c>
      <c r="E18" s="27">
        <v>1</v>
      </c>
      <c r="F18" s="55"/>
      <c r="G18" s="27">
        <f t="shared" si="1"/>
        <v>22</v>
      </c>
      <c r="H18" s="43">
        <v>963</v>
      </c>
      <c r="I18" s="28">
        <f t="shared" si="0"/>
        <v>2.284527518172378E-2</v>
      </c>
      <c r="K18" s="5"/>
      <c r="L18" s="5" t="s">
        <v>56</v>
      </c>
    </row>
    <row r="19" spans="1:13" x14ac:dyDescent="0.25">
      <c r="A19" s="25" t="s">
        <v>33</v>
      </c>
      <c r="B19" s="26">
        <v>5</v>
      </c>
      <c r="C19" s="27">
        <v>1</v>
      </c>
      <c r="D19" s="27">
        <v>13</v>
      </c>
      <c r="E19" s="27">
        <v>0</v>
      </c>
      <c r="F19" s="55"/>
      <c r="G19" s="61">
        <f t="shared" si="1"/>
        <v>19</v>
      </c>
      <c r="H19" s="136">
        <v>938</v>
      </c>
      <c r="I19" s="31">
        <f t="shared" si="0"/>
        <v>2.0255863539445629E-2</v>
      </c>
      <c r="K19" s="5" t="s">
        <v>37</v>
      </c>
    </row>
    <row r="20" spans="1:13" x14ac:dyDescent="0.25">
      <c r="A20" s="29" t="s">
        <v>35</v>
      </c>
      <c r="B20" s="1">
        <v>7</v>
      </c>
      <c r="C20" s="30">
        <v>0</v>
      </c>
      <c r="D20" s="30">
        <v>7</v>
      </c>
      <c r="E20" s="30">
        <v>1</v>
      </c>
      <c r="F20" s="56"/>
      <c r="G20" s="32">
        <f t="shared" si="1"/>
        <v>15</v>
      </c>
      <c r="H20" s="33">
        <v>987</v>
      </c>
      <c r="I20" s="31">
        <f t="shared" si="0"/>
        <v>1.5197568389057751E-2</v>
      </c>
      <c r="K20" s="5"/>
      <c r="L20" s="5" t="s">
        <v>39</v>
      </c>
    </row>
    <row r="21" spans="1:13" x14ac:dyDescent="0.25">
      <c r="A21" s="29" t="s">
        <v>36</v>
      </c>
      <c r="B21" s="1">
        <v>10</v>
      </c>
      <c r="C21" s="30">
        <v>3</v>
      </c>
      <c r="D21" s="30">
        <v>7</v>
      </c>
      <c r="E21" s="57"/>
      <c r="F21" s="57"/>
      <c r="G21" s="32">
        <f t="shared" si="1"/>
        <v>20</v>
      </c>
      <c r="H21" s="33">
        <v>909</v>
      </c>
      <c r="I21" s="31">
        <f t="shared" si="0"/>
        <v>2.2002200220022004E-2</v>
      </c>
      <c r="K21" s="5" t="s">
        <v>41</v>
      </c>
    </row>
    <row r="22" spans="1:13" x14ac:dyDescent="0.25">
      <c r="A22" s="29" t="s">
        <v>38</v>
      </c>
      <c r="B22" s="1">
        <v>4</v>
      </c>
      <c r="C22" s="30">
        <v>0</v>
      </c>
      <c r="D22" s="30">
        <v>8</v>
      </c>
      <c r="E22" s="57"/>
      <c r="F22" s="57"/>
      <c r="G22" s="32">
        <f t="shared" si="1"/>
        <v>12</v>
      </c>
      <c r="H22" s="33">
        <v>833</v>
      </c>
      <c r="I22" s="31">
        <f t="shared" si="0"/>
        <v>1.4405762304921969E-2</v>
      </c>
      <c r="K22" s="5"/>
      <c r="L22" s="5" t="s">
        <v>88</v>
      </c>
    </row>
    <row r="23" spans="1:13" x14ac:dyDescent="0.25">
      <c r="A23" s="29" t="s">
        <v>40</v>
      </c>
      <c r="B23" s="1">
        <v>3</v>
      </c>
      <c r="C23" s="30">
        <v>3</v>
      </c>
      <c r="D23" s="30">
        <v>4</v>
      </c>
      <c r="E23" s="57"/>
      <c r="F23" s="57"/>
      <c r="G23" s="32">
        <f t="shared" si="1"/>
        <v>10</v>
      </c>
      <c r="H23" s="33">
        <v>803</v>
      </c>
      <c r="I23" s="31">
        <f t="shared" si="0"/>
        <v>1.2453300124533001E-2</v>
      </c>
      <c r="K23" s="5" t="s">
        <v>44</v>
      </c>
    </row>
    <row r="24" spans="1:13" x14ac:dyDescent="0.25">
      <c r="A24" s="29" t="s">
        <v>42</v>
      </c>
      <c r="B24" s="1">
        <v>1</v>
      </c>
      <c r="C24" s="30">
        <v>0</v>
      </c>
      <c r="D24" s="30">
        <v>7</v>
      </c>
      <c r="E24" s="57"/>
      <c r="F24" s="57"/>
      <c r="G24" s="32">
        <f t="shared" si="1"/>
        <v>8</v>
      </c>
      <c r="H24" s="33">
        <v>736</v>
      </c>
      <c r="I24" s="31">
        <f t="shared" si="0"/>
        <v>1.0869565217391304E-2</v>
      </c>
      <c r="K24" s="5"/>
      <c r="L24" s="5" t="s">
        <v>76</v>
      </c>
    </row>
    <row r="25" spans="1:13" ht="13.8" thickBot="1" x14ac:dyDescent="0.3">
      <c r="A25" s="34" t="s">
        <v>43</v>
      </c>
      <c r="B25" s="35">
        <v>0</v>
      </c>
      <c r="C25" s="36">
        <v>3</v>
      </c>
      <c r="D25" s="36">
        <v>4</v>
      </c>
      <c r="E25" s="58"/>
      <c r="F25" s="58"/>
      <c r="G25" s="37">
        <f t="shared" si="1"/>
        <v>7</v>
      </c>
      <c r="H25" s="38">
        <v>737</v>
      </c>
      <c r="I25" s="39">
        <f t="shared" si="0"/>
        <v>9.497964721845319E-3</v>
      </c>
      <c r="K25" s="5" t="s">
        <v>45</v>
      </c>
    </row>
    <row r="26" spans="1:13" ht="14.4" thickTop="1" thickBot="1" x14ac:dyDescent="0.3">
      <c r="A26" s="40" t="s">
        <v>5</v>
      </c>
      <c r="B26" s="59">
        <f>SUM(B7:B25)</f>
        <v>99</v>
      </c>
      <c r="C26" s="59">
        <f>SUM(C7:C25)</f>
        <v>29</v>
      </c>
      <c r="D26" s="59">
        <f>SUM(D7:D25)</f>
        <v>159</v>
      </c>
      <c r="E26" s="59">
        <f>SUM(E7:E20)</f>
        <v>10</v>
      </c>
      <c r="F26" s="59">
        <f>SUM(F7:F11)</f>
        <v>34</v>
      </c>
      <c r="G26" s="59">
        <f>SUM(G7:G25)</f>
        <v>331</v>
      </c>
      <c r="H26" s="59">
        <f>SUM(H7:H25)</f>
        <v>19131</v>
      </c>
      <c r="I26" s="41">
        <f>PRODUCT(G26*1/H26)</f>
        <v>1.7301761538863626E-2</v>
      </c>
      <c r="L26" s="5" t="s">
        <v>46</v>
      </c>
    </row>
    <row r="27" spans="1:13" ht="13.8" thickTop="1" x14ac:dyDescent="0.25">
      <c r="K27" s="5" t="s">
        <v>89</v>
      </c>
    </row>
    <row r="29" spans="1:13" x14ac:dyDescent="0.25">
      <c r="A29" s="5" t="s">
        <v>90</v>
      </c>
    </row>
    <row r="30" spans="1:13" x14ac:dyDescent="0.25">
      <c r="A30" s="5" t="s">
        <v>91</v>
      </c>
      <c r="L30" s="133"/>
    </row>
    <row r="31" spans="1:13" ht="13.8" thickBot="1" x14ac:dyDescent="0.3">
      <c r="A31" s="5"/>
      <c r="L31" s="133"/>
    </row>
    <row r="32" spans="1:13" ht="14.4" thickTop="1" thickBot="1" x14ac:dyDescent="0.3">
      <c r="A32" s="141"/>
      <c r="B32" s="142" t="s">
        <v>47</v>
      </c>
      <c r="C32" s="142" t="s">
        <v>48</v>
      </c>
      <c r="D32" s="142" t="s">
        <v>49</v>
      </c>
      <c r="E32" s="142" t="s">
        <v>50</v>
      </c>
      <c r="F32" s="142" t="s">
        <v>51</v>
      </c>
      <c r="G32" s="142" t="s">
        <v>4</v>
      </c>
      <c r="H32" s="142" t="s">
        <v>52</v>
      </c>
      <c r="I32" s="143" t="s">
        <v>5</v>
      </c>
      <c r="J32" s="142" t="s">
        <v>71</v>
      </c>
      <c r="K32" s="143" t="s">
        <v>72</v>
      </c>
      <c r="L32" s="142" t="s">
        <v>73</v>
      </c>
      <c r="M32" s="24" t="s">
        <v>74</v>
      </c>
    </row>
    <row r="33" spans="1:13" ht="13.8" thickTop="1" x14ac:dyDescent="0.25">
      <c r="A33" s="106" t="s">
        <v>87</v>
      </c>
      <c r="B33" s="144">
        <v>10</v>
      </c>
      <c r="C33" s="145">
        <v>5</v>
      </c>
      <c r="D33" s="145">
        <v>2</v>
      </c>
      <c r="E33" s="145">
        <v>8</v>
      </c>
      <c r="F33" s="145">
        <v>3</v>
      </c>
      <c r="G33" s="145">
        <v>4</v>
      </c>
      <c r="H33" s="145">
        <v>0</v>
      </c>
      <c r="I33" s="145">
        <f>SUM(B33:H33)</f>
        <v>32</v>
      </c>
      <c r="J33" s="145">
        <v>136</v>
      </c>
      <c r="K33" s="146">
        <f>PRODUCT(I33*1/J33)</f>
        <v>0.23529411764705882</v>
      </c>
      <c r="L33" s="145">
        <v>127</v>
      </c>
      <c r="M33" s="147">
        <f>PRODUCT(I33*1/L33)</f>
        <v>0.25196850393700787</v>
      </c>
    </row>
    <row r="34" spans="1:13" x14ac:dyDescent="0.25">
      <c r="A34" s="148" t="s">
        <v>75</v>
      </c>
      <c r="B34" s="149">
        <v>15</v>
      </c>
      <c r="C34" s="27">
        <v>5</v>
      </c>
      <c r="D34" s="27">
        <v>4</v>
      </c>
      <c r="E34" s="27">
        <v>6</v>
      </c>
      <c r="F34" s="27">
        <v>0</v>
      </c>
      <c r="G34" s="27">
        <v>6</v>
      </c>
      <c r="H34" s="27">
        <v>2</v>
      </c>
      <c r="I34" s="27">
        <v>38</v>
      </c>
      <c r="J34" s="27">
        <v>228</v>
      </c>
      <c r="K34" s="150">
        <f>PRODUCT(I34*1/J34)</f>
        <v>0.16666666666666666</v>
      </c>
      <c r="L34" s="27">
        <v>181</v>
      </c>
      <c r="M34" s="31">
        <f t="shared" ref="M34:M51" si="2">PRODUCT(I34*1/L34)</f>
        <v>0.20994475138121546</v>
      </c>
    </row>
    <row r="35" spans="1:13" x14ac:dyDescent="0.25">
      <c r="A35" s="151" t="s">
        <v>64</v>
      </c>
      <c r="B35" s="152">
        <v>4</v>
      </c>
      <c r="C35" s="30">
        <v>4</v>
      </c>
      <c r="D35" s="30">
        <v>7</v>
      </c>
      <c r="E35" s="30">
        <v>5</v>
      </c>
      <c r="F35" s="30">
        <v>0</v>
      </c>
      <c r="G35" s="30">
        <v>5</v>
      </c>
      <c r="H35" s="30">
        <v>1</v>
      </c>
      <c r="I35" s="30">
        <v>26</v>
      </c>
      <c r="J35" s="30">
        <v>224</v>
      </c>
      <c r="K35" s="153">
        <f t="shared" ref="K35:K51" si="3">PRODUCT(I35*1/J35)</f>
        <v>0.11607142857142858</v>
      </c>
      <c r="L35" s="30">
        <v>180</v>
      </c>
      <c r="M35" s="31">
        <f t="shared" si="2"/>
        <v>0.14444444444444443</v>
      </c>
    </row>
    <row r="36" spans="1:13" x14ac:dyDescent="0.25">
      <c r="A36" s="151" t="s">
        <v>62</v>
      </c>
      <c r="B36" s="152">
        <v>4</v>
      </c>
      <c r="C36" s="30">
        <v>4</v>
      </c>
      <c r="D36" s="30">
        <v>3</v>
      </c>
      <c r="E36" s="30">
        <v>3</v>
      </c>
      <c r="F36" s="30">
        <v>6</v>
      </c>
      <c r="G36" s="30">
        <v>8</v>
      </c>
      <c r="H36" s="30">
        <v>3</v>
      </c>
      <c r="I36" s="30">
        <v>31</v>
      </c>
      <c r="J36" s="30">
        <v>178</v>
      </c>
      <c r="K36" s="153">
        <f t="shared" si="3"/>
        <v>0.17415730337078653</v>
      </c>
      <c r="L36" s="30">
        <v>151</v>
      </c>
      <c r="M36" s="31">
        <f t="shared" si="2"/>
        <v>0.20529801324503311</v>
      </c>
    </row>
    <row r="37" spans="1:13" x14ac:dyDescent="0.25">
      <c r="A37" s="151" t="s">
        <v>61</v>
      </c>
      <c r="B37" s="152">
        <v>6</v>
      </c>
      <c r="C37" s="30">
        <v>3</v>
      </c>
      <c r="D37" s="30">
        <v>4</v>
      </c>
      <c r="E37" s="30">
        <v>7</v>
      </c>
      <c r="F37" s="30">
        <v>2</v>
      </c>
      <c r="G37" s="30">
        <v>13</v>
      </c>
      <c r="H37" s="30">
        <v>2</v>
      </c>
      <c r="I37" s="30">
        <v>37</v>
      </c>
      <c r="J37" s="30">
        <v>188</v>
      </c>
      <c r="K37" s="153">
        <f t="shared" si="3"/>
        <v>0.19680851063829788</v>
      </c>
      <c r="L37" s="30">
        <v>162</v>
      </c>
      <c r="M37" s="31">
        <f t="shared" si="2"/>
        <v>0.22839506172839505</v>
      </c>
    </row>
    <row r="38" spans="1:13" x14ac:dyDescent="0.25">
      <c r="A38" s="151" t="s">
        <v>60</v>
      </c>
      <c r="B38" s="152">
        <v>7</v>
      </c>
      <c r="C38" s="30">
        <v>0</v>
      </c>
      <c r="D38" s="30">
        <v>2</v>
      </c>
      <c r="E38" s="30">
        <v>5</v>
      </c>
      <c r="F38" s="30">
        <v>1</v>
      </c>
      <c r="G38" s="30">
        <v>7</v>
      </c>
      <c r="H38" s="30">
        <v>4</v>
      </c>
      <c r="I38" s="30">
        <v>26</v>
      </c>
      <c r="J38" s="30">
        <v>177</v>
      </c>
      <c r="K38" s="153">
        <f t="shared" si="3"/>
        <v>0.14689265536723164</v>
      </c>
      <c r="L38" s="30">
        <v>148</v>
      </c>
      <c r="M38" s="31">
        <f t="shared" si="2"/>
        <v>0.17567567567567569</v>
      </c>
    </row>
    <row r="39" spans="1:13" x14ac:dyDescent="0.25">
      <c r="A39" s="151" t="s">
        <v>57</v>
      </c>
      <c r="B39" s="152">
        <v>6</v>
      </c>
      <c r="C39" s="30">
        <v>4</v>
      </c>
      <c r="D39" s="30">
        <v>2</v>
      </c>
      <c r="E39" s="30">
        <v>4</v>
      </c>
      <c r="F39" s="30">
        <v>4</v>
      </c>
      <c r="G39" s="30">
        <v>6</v>
      </c>
      <c r="H39" s="30">
        <v>7</v>
      </c>
      <c r="I39" s="30">
        <v>33</v>
      </c>
      <c r="J39" s="30">
        <v>150</v>
      </c>
      <c r="K39" s="153">
        <f t="shared" si="3"/>
        <v>0.22</v>
      </c>
      <c r="L39" s="30">
        <v>125</v>
      </c>
      <c r="M39" s="31">
        <f t="shared" si="2"/>
        <v>0.26400000000000001</v>
      </c>
    </row>
    <row r="40" spans="1:13" x14ac:dyDescent="0.25">
      <c r="A40" s="151" t="s">
        <v>54</v>
      </c>
      <c r="B40" s="152">
        <v>9</v>
      </c>
      <c r="C40" s="30">
        <v>2</v>
      </c>
      <c r="D40" s="30">
        <v>6</v>
      </c>
      <c r="E40" s="30">
        <v>3</v>
      </c>
      <c r="F40" s="30">
        <v>1</v>
      </c>
      <c r="G40" s="30">
        <v>5</v>
      </c>
      <c r="H40" s="30">
        <v>2</v>
      </c>
      <c r="I40" s="30">
        <v>28</v>
      </c>
      <c r="J40" s="30">
        <v>200</v>
      </c>
      <c r="K40" s="153">
        <f t="shared" si="3"/>
        <v>0.14000000000000001</v>
      </c>
      <c r="L40" s="30">
        <v>173</v>
      </c>
      <c r="M40" s="31">
        <f t="shared" si="2"/>
        <v>0.16184971098265896</v>
      </c>
    </row>
    <row r="41" spans="1:13" x14ac:dyDescent="0.25">
      <c r="A41" s="151" t="s">
        <v>27</v>
      </c>
      <c r="B41" s="152">
        <v>14</v>
      </c>
      <c r="C41" s="30">
        <v>2</v>
      </c>
      <c r="D41" s="30">
        <v>5</v>
      </c>
      <c r="E41" s="30">
        <v>5</v>
      </c>
      <c r="F41" s="30">
        <v>1</v>
      </c>
      <c r="G41" s="30">
        <v>9</v>
      </c>
      <c r="H41" s="30">
        <v>2</v>
      </c>
      <c r="I41" s="30">
        <v>38</v>
      </c>
      <c r="J41" s="30">
        <v>164</v>
      </c>
      <c r="K41" s="153">
        <f t="shared" si="3"/>
        <v>0.23170731707317074</v>
      </c>
      <c r="L41" s="30">
        <v>139</v>
      </c>
      <c r="M41" s="31">
        <f t="shared" si="2"/>
        <v>0.2733812949640288</v>
      </c>
    </row>
    <row r="42" spans="1:13" x14ac:dyDescent="0.25">
      <c r="A42" s="151" t="s">
        <v>29</v>
      </c>
      <c r="B42" s="152">
        <v>6</v>
      </c>
      <c r="C42" s="30">
        <v>2</v>
      </c>
      <c r="D42" s="30">
        <v>5</v>
      </c>
      <c r="E42" s="30">
        <v>2</v>
      </c>
      <c r="F42" s="30">
        <v>3</v>
      </c>
      <c r="G42" s="30">
        <v>6</v>
      </c>
      <c r="H42" s="30">
        <v>5</v>
      </c>
      <c r="I42" s="30">
        <v>29</v>
      </c>
      <c r="J42" s="30">
        <v>165</v>
      </c>
      <c r="K42" s="153">
        <f t="shared" si="3"/>
        <v>0.17575757575757575</v>
      </c>
      <c r="L42" s="30">
        <v>142</v>
      </c>
      <c r="M42" s="31">
        <f t="shared" si="2"/>
        <v>0.20422535211267606</v>
      </c>
    </row>
    <row r="43" spans="1:13" x14ac:dyDescent="0.25">
      <c r="A43" s="151" t="s">
        <v>30</v>
      </c>
      <c r="B43" s="152">
        <v>5</v>
      </c>
      <c r="C43" s="30">
        <v>3</v>
      </c>
      <c r="D43" s="30">
        <v>3</v>
      </c>
      <c r="E43" s="30">
        <v>7</v>
      </c>
      <c r="F43" s="30">
        <v>4</v>
      </c>
      <c r="G43" s="30">
        <v>12</v>
      </c>
      <c r="H43" s="30">
        <v>1</v>
      </c>
      <c r="I43" s="30">
        <v>35</v>
      </c>
      <c r="J43" s="30">
        <v>147</v>
      </c>
      <c r="K43" s="153">
        <f t="shared" si="3"/>
        <v>0.23809523809523808</v>
      </c>
      <c r="L43" s="30">
        <v>133</v>
      </c>
      <c r="M43" s="31">
        <f t="shared" si="2"/>
        <v>0.26315789473684209</v>
      </c>
    </row>
    <row r="44" spans="1:13" x14ac:dyDescent="0.25">
      <c r="A44" s="151" t="s">
        <v>32</v>
      </c>
      <c r="B44" s="152">
        <v>8</v>
      </c>
      <c r="C44" s="30">
        <v>0</v>
      </c>
      <c r="D44" s="30">
        <v>6</v>
      </c>
      <c r="E44" s="30">
        <v>3</v>
      </c>
      <c r="F44" s="30">
        <v>2</v>
      </c>
      <c r="G44" s="30">
        <v>5</v>
      </c>
      <c r="H44" s="30">
        <v>0</v>
      </c>
      <c r="I44" s="30">
        <v>24</v>
      </c>
      <c r="J44" s="30">
        <v>162</v>
      </c>
      <c r="K44" s="153">
        <f t="shared" si="3"/>
        <v>0.14814814814814814</v>
      </c>
      <c r="L44" s="30">
        <v>140</v>
      </c>
      <c r="M44" s="31">
        <f t="shared" si="2"/>
        <v>0.17142857142857143</v>
      </c>
    </row>
    <row r="45" spans="1:13" x14ac:dyDescent="0.25">
      <c r="A45" s="151" t="s">
        <v>33</v>
      </c>
      <c r="B45" s="152">
        <v>3</v>
      </c>
      <c r="C45" s="30">
        <v>1</v>
      </c>
      <c r="D45" s="30">
        <v>4</v>
      </c>
      <c r="E45" s="30">
        <v>4</v>
      </c>
      <c r="F45" s="30">
        <v>5</v>
      </c>
      <c r="G45" s="30">
        <v>4</v>
      </c>
      <c r="H45" s="30">
        <v>0</v>
      </c>
      <c r="I45" s="30">
        <v>21</v>
      </c>
      <c r="J45" s="30">
        <v>144</v>
      </c>
      <c r="K45" s="153">
        <f t="shared" si="3"/>
        <v>0.14583333333333334</v>
      </c>
      <c r="L45" s="30">
        <v>125</v>
      </c>
      <c r="M45" s="31">
        <f t="shared" si="2"/>
        <v>0.16800000000000001</v>
      </c>
    </row>
    <row r="46" spans="1:13" x14ac:dyDescent="0.25">
      <c r="A46" s="151" t="s">
        <v>35</v>
      </c>
      <c r="B46" s="152">
        <v>6</v>
      </c>
      <c r="C46" s="30">
        <v>0</v>
      </c>
      <c r="D46" s="30">
        <v>4</v>
      </c>
      <c r="E46" s="30">
        <v>5</v>
      </c>
      <c r="F46" s="30">
        <v>3</v>
      </c>
      <c r="G46" s="30">
        <v>10</v>
      </c>
      <c r="H46" s="30">
        <v>1</v>
      </c>
      <c r="I46" s="30">
        <v>29</v>
      </c>
      <c r="J46" s="30">
        <v>116</v>
      </c>
      <c r="K46" s="153">
        <f t="shared" si="3"/>
        <v>0.25</v>
      </c>
      <c r="L46" s="30">
        <v>100</v>
      </c>
      <c r="M46" s="31">
        <f t="shared" si="2"/>
        <v>0.28999999999999998</v>
      </c>
    </row>
    <row r="47" spans="1:13" x14ac:dyDescent="0.25">
      <c r="A47" s="151" t="s">
        <v>36</v>
      </c>
      <c r="B47" s="152">
        <v>3</v>
      </c>
      <c r="C47" s="30">
        <v>0</v>
      </c>
      <c r="D47" s="30">
        <v>3</v>
      </c>
      <c r="E47" s="30">
        <v>8</v>
      </c>
      <c r="F47" s="30">
        <v>4</v>
      </c>
      <c r="G47" s="30">
        <v>6</v>
      </c>
      <c r="H47" s="56"/>
      <c r="I47" s="30">
        <v>24</v>
      </c>
      <c r="J47" s="30">
        <v>135</v>
      </c>
      <c r="K47" s="153">
        <f t="shared" si="3"/>
        <v>0.17777777777777778</v>
      </c>
      <c r="L47" s="30">
        <v>111</v>
      </c>
      <c r="M47" s="31">
        <f t="shared" si="2"/>
        <v>0.21621621621621623</v>
      </c>
    </row>
    <row r="48" spans="1:13" x14ac:dyDescent="0.25">
      <c r="A48" s="151" t="s">
        <v>38</v>
      </c>
      <c r="B48" s="152">
        <v>2</v>
      </c>
      <c r="C48" s="30">
        <v>1</v>
      </c>
      <c r="D48" s="30">
        <v>4</v>
      </c>
      <c r="E48" s="30">
        <v>2</v>
      </c>
      <c r="F48" s="30">
        <v>1</v>
      </c>
      <c r="G48" s="30">
        <v>1</v>
      </c>
      <c r="H48" s="56"/>
      <c r="I48" s="30">
        <v>11</v>
      </c>
      <c r="J48" s="30">
        <v>145</v>
      </c>
      <c r="K48" s="153">
        <f t="shared" si="3"/>
        <v>7.586206896551724E-2</v>
      </c>
      <c r="L48" s="30">
        <v>124</v>
      </c>
      <c r="M48" s="31">
        <f t="shared" si="2"/>
        <v>8.8709677419354843E-2</v>
      </c>
    </row>
    <row r="49" spans="1:13" x14ac:dyDescent="0.25">
      <c r="A49" s="151" t="s">
        <v>40</v>
      </c>
      <c r="B49" s="152">
        <v>0</v>
      </c>
      <c r="C49" s="30">
        <v>2</v>
      </c>
      <c r="D49" s="30">
        <v>2</v>
      </c>
      <c r="E49" s="30">
        <v>2</v>
      </c>
      <c r="F49" s="30">
        <v>5</v>
      </c>
      <c r="G49" s="30">
        <v>1</v>
      </c>
      <c r="H49" s="56"/>
      <c r="I49" s="30">
        <v>12</v>
      </c>
      <c r="J49" s="30">
        <v>110</v>
      </c>
      <c r="K49" s="153">
        <f t="shared" si="3"/>
        <v>0.10909090909090909</v>
      </c>
      <c r="L49" s="30">
        <v>99</v>
      </c>
      <c r="M49" s="31">
        <f t="shared" si="2"/>
        <v>0.12121212121212122</v>
      </c>
    </row>
    <row r="50" spans="1:13" x14ac:dyDescent="0.25">
      <c r="A50" s="151" t="s">
        <v>42</v>
      </c>
      <c r="B50" s="152">
        <v>0</v>
      </c>
      <c r="C50" s="30">
        <v>1</v>
      </c>
      <c r="D50" s="30">
        <v>7</v>
      </c>
      <c r="E50" s="30">
        <v>0</v>
      </c>
      <c r="F50" s="30">
        <v>2</v>
      </c>
      <c r="G50" s="30">
        <v>0</v>
      </c>
      <c r="H50" s="56"/>
      <c r="I50" s="30">
        <v>10</v>
      </c>
      <c r="J50" s="30">
        <v>120</v>
      </c>
      <c r="K50" s="153">
        <f t="shared" si="3"/>
        <v>8.3333333333333329E-2</v>
      </c>
      <c r="L50" s="154">
        <v>108</v>
      </c>
      <c r="M50" s="31">
        <f t="shared" si="2"/>
        <v>9.2592592592592587E-2</v>
      </c>
    </row>
    <row r="51" spans="1:13" ht="13.8" thickBot="1" x14ac:dyDescent="0.3">
      <c r="A51" s="155" t="s">
        <v>43</v>
      </c>
      <c r="B51" s="156">
        <v>0</v>
      </c>
      <c r="C51" s="157">
        <v>3</v>
      </c>
      <c r="D51" s="157">
        <v>1</v>
      </c>
      <c r="E51" s="157">
        <v>0</v>
      </c>
      <c r="F51" s="157">
        <v>0</v>
      </c>
      <c r="G51" s="157">
        <v>0</v>
      </c>
      <c r="H51" s="158"/>
      <c r="I51" s="157">
        <v>4</v>
      </c>
      <c r="J51" s="157">
        <v>106</v>
      </c>
      <c r="K51" s="159">
        <f t="shared" si="3"/>
        <v>3.7735849056603772E-2</v>
      </c>
      <c r="L51" s="157">
        <v>89</v>
      </c>
      <c r="M51" s="39">
        <f t="shared" si="2"/>
        <v>4.49438202247191E-2</v>
      </c>
    </row>
    <row r="52" spans="1:13" ht="14.4" thickTop="1" thickBot="1" x14ac:dyDescent="0.3">
      <c r="A52" s="40" t="s">
        <v>5</v>
      </c>
      <c r="B52" s="160">
        <f t="shared" ref="B52:G52" si="4">SUM(B33:B51)</f>
        <v>108</v>
      </c>
      <c r="C52" s="160">
        <f t="shared" si="4"/>
        <v>42</v>
      </c>
      <c r="D52" s="160">
        <f t="shared" si="4"/>
        <v>74</v>
      </c>
      <c r="E52" s="160">
        <f t="shared" si="4"/>
        <v>79</v>
      </c>
      <c r="F52" s="160">
        <f t="shared" si="4"/>
        <v>47</v>
      </c>
      <c r="G52" s="160">
        <f t="shared" si="4"/>
        <v>108</v>
      </c>
      <c r="H52" s="160">
        <f>SUM(H33:H46)</f>
        <v>30</v>
      </c>
      <c r="I52" s="160">
        <f>SUM(I33:I51)</f>
        <v>488</v>
      </c>
      <c r="J52" s="161">
        <f>SUM(J33:J51)</f>
        <v>2995</v>
      </c>
      <c r="K52" s="162">
        <f>PRODUCT(I52*1/J52)</f>
        <v>0.16293823038397329</v>
      </c>
      <c r="L52" s="163">
        <f>SUM(L33:L51)</f>
        <v>2557</v>
      </c>
      <c r="M52" s="39">
        <f>PRODUCT(I52*1/L52)</f>
        <v>0.19084865076261243</v>
      </c>
    </row>
    <row r="53" spans="1:13" ht="13.8" thickTop="1" x14ac:dyDescent="0.25"/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</vt:lpstr>
      <vt:lpstr>DEPT</vt:lpstr>
      <vt:lpstr>DEGREES CONFERRED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R. Koski</dc:creator>
  <cp:lastModifiedBy>Patricia R. Koski</cp:lastModifiedBy>
  <cp:lastPrinted>2012-04-26T20:26:33Z</cp:lastPrinted>
  <dcterms:created xsi:type="dcterms:W3CDTF">2005-09-08T15:27:25Z</dcterms:created>
  <dcterms:modified xsi:type="dcterms:W3CDTF">2020-02-06T22:01:50Z</dcterms:modified>
</cp:coreProperties>
</file>