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DC80406F-9A7F-4146-A23B-C9D2026C065F}" xr6:coauthVersionLast="43" xr6:coauthVersionMax="43" xr10:uidLastSave="{00000000-0000-0000-0000-000000000000}"/>
  <bookViews>
    <workbookView xWindow="3140" yWindow="1260" windowWidth="32900" windowHeight="18950" xr2:uid="{00000000-000D-0000-FFFF-FFFF00000000}"/>
  </bookViews>
  <sheets>
    <sheet name="TOTALS" sheetId="1" r:id="rId1"/>
    <sheet name="Degrees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2" i="5" l="1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31" i="5"/>
  <c r="C49" i="5"/>
  <c r="D49" i="5"/>
  <c r="E49" i="5"/>
  <c r="F49" i="5"/>
  <c r="G49" i="5"/>
  <c r="H49" i="5"/>
  <c r="I49" i="5"/>
  <c r="K49" i="5" s="1"/>
  <c r="J49" i="5"/>
  <c r="B49" i="5"/>
  <c r="C24" i="5"/>
  <c r="D24" i="5"/>
  <c r="E24" i="5"/>
  <c r="F24" i="5"/>
  <c r="H24" i="5"/>
  <c r="B24" i="5"/>
  <c r="F34" i="1" l="1"/>
  <c r="F12" i="1"/>
  <c r="F39" i="1" l="1"/>
  <c r="F36" i="1"/>
  <c r="F31" i="1"/>
  <c r="F17" i="1"/>
  <c r="F19" i="1" l="1"/>
  <c r="G8" i="5"/>
  <c r="I8" i="5" l="1"/>
  <c r="G9" i="5"/>
  <c r="I9" i="5" l="1"/>
  <c r="G10" i="5" l="1"/>
  <c r="I10" i="5" l="1"/>
  <c r="F26" i="1"/>
  <c r="G11" i="5" l="1"/>
  <c r="I11" i="5" l="1"/>
  <c r="G12" i="5" l="1"/>
  <c r="I12" i="5" l="1"/>
  <c r="G23" i="5" l="1"/>
  <c r="G24" i="5" s="1"/>
  <c r="G22" i="5"/>
  <c r="I22" i="5" s="1"/>
  <c r="G21" i="5"/>
  <c r="I21" i="5" s="1"/>
  <c r="G20" i="5"/>
  <c r="I20" i="5" s="1"/>
  <c r="G19" i="5"/>
  <c r="I19" i="5" s="1"/>
  <c r="G18" i="5"/>
  <c r="I18" i="5" s="1"/>
  <c r="G17" i="5"/>
  <c r="G16" i="5"/>
  <c r="I16" i="5" s="1"/>
  <c r="G15" i="5"/>
  <c r="I15" i="5" s="1"/>
  <c r="G14" i="5"/>
  <c r="I14" i="5" s="1"/>
  <c r="G13" i="5"/>
  <c r="I24" i="5" l="1"/>
  <c r="I17" i="5"/>
  <c r="I23" i="5"/>
  <c r="I13" i="5"/>
  <c r="F24" i="1" l="1"/>
  <c r="F22" i="1"/>
  <c r="F7" i="1" l="1"/>
  <c r="F40" i="1" s="1"/>
</calcChain>
</file>

<file path=xl/sharedStrings.xml><?xml version="1.0" encoding="utf-8"?>
<sst xmlns="http://schemas.openxmlformats.org/spreadsheetml/2006/main" count="183" uniqueCount="99">
  <si>
    <t>Program</t>
  </si>
  <si>
    <t>Students</t>
  </si>
  <si>
    <t xml:space="preserve"># of </t>
  </si>
  <si>
    <t>Faculty</t>
  </si>
  <si>
    <t>CEMBPH</t>
  </si>
  <si>
    <t>CEMBMS</t>
  </si>
  <si>
    <t>PUBPPH</t>
  </si>
  <si>
    <t>TOTAL</t>
  </si>
  <si>
    <t>Department of Biological Sciences</t>
  </si>
  <si>
    <t>SPACPH</t>
  </si>
  <si>
    <t>Department of Chem/Biochemistry</t>
  </si>
  <si>
    <t>Department of Geosciences</t>
  </si>
  <si>
    <t>Department of Physics</t>
  </si>
  <si>
    <t>MEPHMS</t>
  </si>
  <si>
    <t>MEPHPH</t>
  </si>
  <si>
    <t>Department of Political Science</t>
  </si>
  <si>
    <t>Department of Sociology/Crim Justice</t>
  </si>
  <si>
    <t>FUBLRIGHT COLLEGE</t>
  </si>
  <si>
    <t># of</t>
  </si>
  <si>
    <t>Department of Anthropology</t>
  </si>
  <si>
    <t>ENDYPH</t>
  </si>
  <si>
    <t>Department of English</t>
  </si>
  <si>
    <t>*Note that participation may refer to any of the following:  Doctoral dissertation/</t>
  </si>
  <si>
    <t xml:space="preserve">**In the column above, faculty may be counted more than once if they mentor </t>
  </si>
  <si>
    <t>CLCSMA</t>
  </si>
  <si>
    <t>CLCSPH</t>
  </si>
  <si>
    <t>INTERDISCIPLINARY CHAIRS/ADVISORS - FULBRIGHT COLLEGE FACULTY*</t>
  </si>
  <si>
    <t>master's thesis advisor; advisory committee chair; advisor.  If a faculty</t>
  </si>
  <si>
    <t>member serves on a committee but does not chair that committee, he/she is not</t>
  </si>
  <si>
    <t>counted in these data.</t>
  </si>
  <si>
    <t>2</t>
  </si>
  <si>
    <t>3</t>
  </si>
  <si>
    <t>1</t>
  </si>
  <si>
    <t>Department of WLLC</t>
  </si>
  <si>
    <t>one or more students in these interdisciplinary programs.</t>
  </si>
  <si>
    <t>SPACMS</t>
  </si>
  <si>
    <t>UNIV</t>
  </si>
  <si>
    <t>% UNIV</t>
  </si>
  <si>
    <t>2010-11</t>
  </si>
  <si>
    <t>2009-10</t>
  </si>
  <si>
    <t>2008-09</t>
  </si>
  <si>
    <t>2007-08</t>
  </si>
  <si>
    <t>2006-07</t>
  </si>
  <si>
    <t>2005-06</t>
  </si>
  <si>
    <t>2004-05</t>
  </si>
  <si>
    <t>N/A</t>
  </si>
  <si>
    <t>2003-04</t>
  </si>
  <si>
    <t>2002-03</t>
  </si>
  <si>
    <t>2001-02</t>
  </si>
  <si>
    <t>2000-01</t>
  </si>
  <si>
    <t>PTSCPH</t>
  </si>
  <si>
    <t>CEMB = Cell &amp; Molecular Biology</t>
  </si>
  <si>
    <t>CLCS = Comparative Lit &amp; Cult Studies</t>
  </si>
  <si>
    <t>MEPH = Microelectronics-Photonics</t>
  </si>
  <si>
    <t>ENDY = Environmental Dynamics</t>
  </si>
  <si>
    <t>PTSC = Plant Science</t>
  </si>
  <si>
    <t>PUBP = Public Policy</t>
  </si>
  <si>
    <t>SPAC = Space &amp; Planetary Sciences</t>
  </si>
  <si>
    <t>ARSC,ENGR</t>
  </si>
  <si>
    <t>ARSC, ENGR</t>
  </si>
  <si>
    <t>5</t>
  </si>
  <si>
    <t>2011-12</t>
  </si>
  <si>
    <t>AFLS, ARCH, ARSC</t>
  </si>
  <si>
    <t>2012-13</t>
  </si>
  <si>
    <t>AFLS (HORT and PLPA)</t>
  </si>
  <si>
    <t>ARSC (ENGL and WLLC)</t>
  </si>
  <si>
    <t>Department of Mathematical Sciences</t>
  </si>
  <si>
    <t>STANMS</t>
  </si>
  <si>
    <t>2013-14</t>
  </si>
  <si>
    <t>STAN = ARSC, EDHP, ENGR, WCOB</t>
  </si>
  <si>
    <t>2014-15</t>
  </si>
  <si>
    <t>AFLS, ARSC, EDHP</t>
  </si>
  <si>
    <t>AFLS, ARSC, EDHP, ENGR</t>
  </si>
  <si>
    <t>Master's Degrees Awarded in Interdisciplinary Degree Programs (cross college plus CLCS and PTSC) as a Percentage of all</t>
  </si>
  <si>
    <t xml:space="preserve">Doctoral Degrees Awarded in Interdisciplinary Degree Programs (cross-college plus CLCS and PTSC) </t>
  </si>
  <si>
    <t>(5)</t>
  </si>
  <si>
    <t>Department of Communication</t>
  </si>
  <si>
    <t>(1)</t>
  </si>
  <si>
    <t>2015-16</t>
  </si>
  <si>
    <t>6</t>
  </si>
  <si>
    <t>(6)</t>
  </si>
  <si>
    <t>2016-17</t>
  </si>
  <si>
    <t>(14)</t>
  </si>
  <si>
    <t>Fall 2018</t>
  </si>
  <si>
    <t>15</t>
  </si>
  <si>
    <t>(18)</t>
  </si>
  <si>
    <t>11</t>
  </si>
  <si>
    <t>9</t>
  </si>
  <si>
    <t>(15)</t>
  </si>
  <si>
    <t>(2)</t>
  </si>
  <si>
    <t>(74)</t>
  </si>
  <si>
    <t xml:space="preserve">multiple students. Seventy-four individual faculty in the Fulbright College mentored </t>
  </si>
  <si>
    <t>2017-18</t>
  </si>
  <si>
    <t>UNIV Doc</t>
  </si>
  <si>
    <t>% Doc</t>
  </si>
  <si>
    <t>UNIV Ph.D.</t>
  </si>
  <si>
    <t>% Ph.D.</t>
  </si>
  <si>
    <t>as a Percentage of all Doctoral Degrees Awarded, 2000/01-2017/18</t>
  </si>
  <si>
    <t>Master's Degrees Awarded, 2000/01-2017/18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</si>
</sst>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right"/>
    </xf>
    <xf numFmtId="0" fontId="3" fillId="0" borderId="0" xfId="0" applyFont="1"/>
    <xf numFmtId="0" fontId="0" fillId="0" borderId="4" xfId="0" applyBorder="1"/>
    <xf numFmtId="0" fontId="0" fillId="0" borderId="6" xfId="0" applyFill="1" applyBorder="1"/>
    <xf numFmtId="0" fontId="0" fillId="0" borderId="12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4" fillId="0" borderId="0" xfId="0" applyFont="1"/>
    <xf numFmtId="0" fontId="0" fillId="2" borderId="18" xfId="0" applyFill="1" applyBorder="1"/>
    <xf numFmtId="0" fontId="0" fillId="2" borderId="3" xfId="0" applyFill="1" applyBorder="1"/>
    <xf numFmtId="0" fontId="0" fillId="2" borderId="19" xfId="0" applyFill="1" applyBorder="1" applyAlignment="1">
      <alignment horizontal="right"/>
    </xf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 applyAlignment="1">
      <alignment horizontal="right"/>
    </xf>
    <xf numFmtId="0" fontId="0" fillId="2" borderId="24" xfId="0" applyFill="1" applyBorder="1" applyAlignment="1">
      <alignment horizontal="right"/>
    </xf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0" borderId="32" xfId="0" applyBorder="1"/>
    <xf numFmtId="0" fontId="0" fillId="0" borderId="39" xfId="0" applyFill="1" applyBorder="1"/>
    <xf numFmtId="0" fontId="4" fillId="0" borderId="6" xfId="0" applyFont="1" applyFill="1" applyBorder="1" applyAlignment="1">
      <alignment horizontal="right"/>
    </xf>
    <xf numFmtId="0" fontId="0" fillId="0" borderId="4" xfId="0" applyFill="1" applyBorder="1"/>
    <xf numFmtId="0" fontId="0" fillId="0" borderId="40" xfId="0" applyFill="1" applyBorder="1"/>
    <xf numFmtId="0" fontId="0" fillId="0" borderId="41" xfId="0" applyFill="1" applyBorder="1"/>
    <xf numFmtId="0" fontId="0" fillId="0" borderId="41" xfId="0" applyBorder="1"/>
    <xf numFmtId="0" fontId="4" fillId="3" borderId="10" xfId="0" applyFont="1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0" fillId="3" borderId="6" xfId="0" applyFill="1" applyBorder="1"/>
    <xf numFmtId="0" fontId="0" fillId="3" borderId="8" xfId="0" applyFill="1" applyBorder="1"/>
    <xf numFmtId="0" fontId="4" fillId="0" borderId="0" xfId="0" applyFont="1" applyFill="1" applyBorder="1"/>
    <xf numFmtId="0" fontId="4" fillId="0" borderId="32" xfId="0" applyFont="1" applyBorder="1"/>
    <xf numFmtId="0" fontId="0" fillId="2" borderId="28" xfId="0" applyFill="1" applyBorder="1" applyAlignment="1">
      <alignment horizontal="right"/>
    </xf>
    <xf numFmtId="0" fontId="0" fillId="2" borderId="29" xfId="0" applyFill="1" applyBorder="1" applyAlignment="1">
      <alignment horizontal="right"/>
    </xf>
    <xf numFmtId="0" fontId="1" fillId="0" borderId="0" xfId="0" applyFont="1"/>
    <xf numFmtId="49" fontId="1" fillId="3" borderId="14" xfId="0" applyNumberFormat="1" applyFont="1" applyFill="1" applyBorder="1" applyAlignment="1">
      <alignment horizontal="right"/>
    </xf>
    <xf numFmtId="0" fontId="1" fillId="0" borderId="32" xfId="0" applyFont="1" applyBorder="1"/>
    <xf numFmtId="0" fontId="1" fillId="0" borderId="6" xfId="0" applyFont="1" applyFill="1" applyBorder="1" applyAlignment="1">
      <alignment horizontal="right"/>
    </xf>
    <xf numFmtId="49" fontId="1" fillId="3" borderId="15" xfId="0" applyNumberFormat="1" applyFont="1" applyFill="1" applyBorder="1" applyAlignment="1">
      <alignment horizontal="right"/>
    </xf>
    <xf numFmtId="0" fontId="0" fillId="0" borderId="8" xfId="0" applyFill="1" applyBorder="1"/>
    <xf numFmtId="49" fontId="1" fillId="2" borderId="38" xfId="0" applyNumberFormat="1" applyFont="1" applyFill="1" applyBorder="1" applyAlignment="1">
      <alignment horizontal="right"/>
    </xf>
    <xf numFmtId="0" fontId="0" fillId="0" borderId="10" xfId="0" applyFill="1" applyBorder="1"/>
    <xf numFmtId="0" fontId="0" fillId="0" borderId="37" xfId="0" applyBorder="1"/>
    <xf numFmtId="0" fontId="0" fillId="0" borderId="27" xfId="0" applyBorder="1"/>
    <xf numFmtId="0" fontId="0" fillId="0" borderId="43" xfId="0" applyBorder="1"/>
    <xf numFmtId="0" fontId="0" fillId="0" borderId="16" xfId="0" applyBorder="1"/>
    <xf numFmtId="0" fontId="0" fillId="0" borderId="10" xfId="0" applyBorder="1"/>
    <xf numFmtId="3" fontId="0" fillId="0" borderId="10" xfId="0" applyNumberFormat="1" applyFill="1" applyBorder="1"/>
    <xf numFmtId="10" fontId="0" fillId="0" borderId="15" xfId="0" applyNumberFormat="1" applyBorder="1"/>
    <xf numFmtId="0" fontId="0" fillId="0" borderId="44" xfId="0" applyBorder="1"/>
    <xf numFmtId="0" fontId="0" fillId="0" borderId="6" xfId="0" applyBorder="1"/>
    <xf numFmtId="10" fontId="0" fillId="0" borderId="14" xfId="0" applyNumberFormat="1" applyBorder="1"/>
    <xf numFmtId="0" fontId="0" fillId="0" borderId="11" xfId="0" applyFill="1" applyBorder="1"/>
    <xf numFmtId="3" fontId="0" fillId="0" borderId="10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45" xfId="0" applyBorder="1"/>
    <xf numFmtId="0" fontId="0" fillId="0" borderId="17" xfId="0" applyBorder="1"/>
    <xf numFmtId="0" fontId="0" fillId="0" borderId="7" xfId="0" applyBorder="1"/>
    <xf numFmtId="0" fontId="0" fillId="0" borderId="7" xfId="0" applyBorder="1" applyAlignment="1">
      <alignment horizontal="right"/>
    </xf>
    <xf numFmtId="3" fontId="0" fillId="0" borderId="34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10" fontId="0" fillId="0" borderId="36" xfId="0" applyNumberFormat="1" applyBorder="1"/>
    <xf numFmtId="0" fontId="0" fillId="0" borderId="46" xfId="0" applyBorder="1"/>
    <xf numFmtId="10" fontId="0" fillId="0" borderId="47" xfId="0" applyNumberFormat="1" applyBorder="1"/>
    <xf numFmtId="0" fontId="0" fillId="0" borderId="27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0" fontId="0" fillId="0" borderId="15" xfId="0" applyNumberFormat="1" applyFill="1" applyBorder="1"/>
    <xf numFmtId="0" fontId="0" fillId="0" borderId="0" xfId="0" applyFill="1"/>
    <xf numFmtId="3" fontId="0" fillId="0" borderId="11" xfId="0" applyNumberFormat="1" applyFill="1" applyBorder="1"/>
    <xf numFmtId="0" fontId="0" fillId="0" borderId="12" xfId="0" applyBorder="1" applyAlignment="1">
      <alignment horizontal="right"/>
    </xf>
    <xf numFmtId="10" fontId="0" fillId="0" borderId="42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right"/>
    </xf>
    <xf numFmtId="10" fontId="0" fillId="0" borderId="15" xfId="0" applyNumberFormat="1" applyBorder="1" applyAlignment="1">
      <alignment horizontal="right"/>
    </xf>
    <xf numFmtId="0" fontId="1" fillId="0" borderId="43" xfId="0" applyFont="1" applyBorder="1"/>
    <xf numFmtId="0" fontId="1" fillId="3" borderId="6" xfId="0" applyFont="1" applyFill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4" borderId="10" xfId="0" applyFill="1" applyBorder="1" applyAlignment="1">
      <alignment horizontal="right"/>
    </xf>
    <xf numFmtId="0" fontId="0" fillId="4" borderId="10" xfId="0" applyFill="1" applyBorder="1"/>
    <xf numFmtId="0" fontId="0" fillId="4" borderId="6" xfId="0" applyFill="1" applyBorder="1"/>
    <xf numFmtId="0" fontId="0" fillId="4" borderId="6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3" fontId="0" fillId="0" borderId="26" xfId="0" applyNumberFormat="1" applyBorder="1"/>
    <xf numFmtId="49" fontId="1" fillId="0" borderId="14" xfId="0" applyNumberFormat="1" applyFont="1" applyFill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33" xfId="0" applyBorder="1" applyAlignment="1">
      <alignment horizontal="right"/>
    </xf>
    <xf numFmtId="0" fontId="1" fillId="0" borderId="41" xfId="0" applyFont="1" applyBorder="1"/>
    <xf numFmtId="0" fontId="1" fillId="0" borderId="50" xfId="0" applyFont="1" applyBorder="1"/>
    <xf numFmtId="3" fontId="0" fillId="0" borderId="12" xfId="0" applyNumberFormat="1" applyFill="1" applyBorder="1" applyAlignment="1">
      <alignment horizontal="right"/>
    </xf>
    <xf numFmtId="0" fontId="0" fillId="0" borderId="38" xfId="0" applyBorder="1"/>
    <xf numFmtId="0" fontId="0" fillId="0" borderId="31" xfId="0" applyBorder="1"/>
    <xf numFmtId="0" fontId="0" fillId="0" borderId="12" xfId="0" applyBorder="1"/>
    <xf numFmtId="0" fontId="0" fillId="0" borderId="5" xfId="0" applyBorder="1"/>
    <xf numFmtId="0" fontId="0" fillId="0" borderId="14" xfId="0" applyBorder="1"/>
    <xf numFmtId="0" fontId="0" fillId="0" borderId="35" xfId="0" applyBorder="1"/>
    <xf numFmtId="0" fontId="0" fillId="0" borderId="34" xfId="0" applyBorder="1"/>
    <xf numFmtId="0" fontId="0" fillId="0" borderId="36" xfId="0" applyBorder="1"/>
    <xf numFmtId="0" fontId="0" fillId="0" borderId="40" xfId="0" applyBorder="1"/>
    <xf numFmtId="0" fontId="0" fillId="0" borderId="23" xfId="0" applyBorder="1"/>
    <xf numFmtId="0" fontId="0" fillId="0" borderId="47" xfId="0" applyBorder="1"/>
    <xf numFmtId="0" fontId="0" fillId="0" borderId="49" xfId="0" applyBorder="1"/>
    <xf numFmtId="0" fontId="0" fillId="0" borderId="48" xfId="0" applyBorder="1"/>
    <xf numFmtId="10" fontId="0" fillId="0" borderId="6" xfId="0" applyNumberFormat="1" applyBorder="1"/>
    <xf numFmtId="10" fontId="0" fillId="0" borderId="42" xfId="0" applyNumberFormat="1" applyBorder="1"/>
    <xf numFmtId="0" fontId="1" fillId="0" borderId="12" xfId="0" applyFont="1" applyFill="1" applyBorder="1" applyAlignment="1">
      <alignment horizontal="right"/>
    </xf>
    <xf numFmtId="49" fontId="1" fillId="0" borderId="42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right"/>
    </xf>
    <xf numFmtId="3" fontId="0" fillId="0" borderId="49" xfId="0" applyNumberFormat="1" applyBorder="1"/>
    <xf numFmtId="0" fontId="0" fillId="0" borderId="19" xfId="0" applyBorder="1"/>
    <xf numFmtId="10" fontId="0" fillId="0" borderId="7" xfId="0" applyNumberFormat="1" applyBorder="1"/>
    <xf numFmtId="10" fontId="0" fillId="0" borderId="27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workbookViewId="0">
      <selection activeCell="A4" sqref="A4"/>
    </sheetView>
  </sheetViews>
  <sheetFormatPr defaultRowHeight="12.5" x14ac:dyDescent="0.25"/>
  <sheetData>
    <row r="1" spans="1:9" ht="13" x14ac:dyDescent="0.3">
      <c r="A1" s="5" t="s">
        <v>26</v>
      </c>
    </row>
    <row r="2" spans="1:9" x14ac:dyDescent="0.25">
      <c r="A2" s="38" t="s">
        <v>83</v>
      </c>
    </row>
    <row r="3" spans="1:9" ht="13" thickBot="1" x14ac:dyDescent="0.3">
      <c r="A3" s="2"/>
      <c r="B3" s="2"/>
      <c r="C3" s="2"/>
      <c r="D3" s="2"/>
      <c r="E3" s="2"/>
      <c r="F3" s="2"/>
      <c r="G3" s="4"/>
    </row>
    <row r="4" spans="1:9" ht="13" thickTop="1" x14ac:dyDescent="0.25">
      <c r="A4" s="12" t="s">
        <v>17</v>
      </c>
      <c r="B4" s="13"/>
      <c r="C4" s="13"/>
      <c r="D4" s="13"/>
      <c r="E4" s="14" t="s">
        <v>0</v>
      </c>
      <c r="F4" s="14" t="s">
        <v>2</v>
      </c>
      <c r="G4" s="36" t="s">
        <v>18</v>
      </c>
    </row>
    <row r="5" spans="1:9" ht="13" thickBot="1" x14ac:dyDescent="0.3">
      <c r="A5" s="15"/>
      <c r="B5" s="16"/>
      <c r="C5" s="16"/>
      <c r="D5" s="16"/>
      <c r="E5" s="17"/>
      <c r="F5" s="17" t="s">
        <v>1</v>
      </c>
      <c r="G5" s="37" t="s">
        <v>3</v>
      </c>
    </row>
    <row r="6" spans="1:9" ht="13" thickTop="1" x14ac:dyDescent="0.25">
      <c r="A6" s="26" t="s">
        <v>19</v>
      </c>
      <c r="B6" s="23"/>
      <c r="C6" s="23"/>
      <c r="D6" s="23"/>
      <c r="E6" s="8" t="s">
        <v>20</v>
      </c>
      <c r="F6" s="120">
        <v>7</v>
      </c>
      <c r="G6" s="121" t="s">
        <v>60</v>
      </c>
      <c r="I6" s="77"/>
    </row>
    <row r="7" spans="1:9" x14ac:dyDescent="0.25">
      <c r="A7" s="27"/>
      <c r="B7" s="25"/>
      <c r="C7" s="25"/>
      <c r="D7" s="25"/>
      <c r="E7" s="29" t="s">
        <v>7</v>
      </c>
      <c r="F7" s="30">
        <f>SUM(F6)</f>
        <v>7</v>
      </c>
      <c r="G7" s="42" t="s">
        <v>75</v>
      </c>
    </row>
    <row r="8" spans="1:9" x14ac:dyDescent="0.25">
      <c r="A8" s="28" t="s">
        <v>8</v>
      </c>
      <c r="B8" s="6"/>
      <c r="C8" s="6"/>
      <c r="D8" s="6"/>
      <c r="E8" s="9" t="s">
        <v>5</v>
      </c>
      <c r="F8" s="122">
        <v>7</v>
      </c>
      <c r="G8" s="123" t="s">
        <v>79</v>
      </c>
    </row>
    <row r="9" spans="1:9" x14ac:dyDescent="0.25">
      <c r="A9" s="22"/>
      <c r="B9" s="3"/>
      <c r="C9" s="3"/>
      <c r="D9" s="1"/>
      <c r="E9" s="10" t="s">
        <v>4</v>
      </c>
      <c r="F9" s="7">
        <v>32</v>
      </c>
      <c r="G9" s="96" t="s">
        <v>84</v>
      </c>
    </row>
    <row r="10" spans="1:9" x14ac:dyDescent="0.25">
      <c r="A10" s="22"/>
      <c r="B10" s="3"/>
      <c r="C10" s="3"/>
      <c r="D10" s="1"/>
      <c r="E10" s="41" t="s">
        <v>9</v>
      </c>
      <c r="F10" s="7">
        <v>1</v>
      </c>
      <c r="G10" s="96" t="s">
        <v>32</v>
      </c>
    </row>
    <row r="11" spans="1:9" x14ac:dyDescent="0.25">
      <c r="A11" s="22"/>
      <c r="B11" s="3"/>
      <c r="C11" s="3"/>
      <c r="D11" s="1"/>
      <c r="E11" s="41" t="s">
        <v>67</v>
      </c>
      <c r="F11" s="7">
        <v>1</v>
      </c>
      <c r="G11" s="96" t="s">
        <v>32</v>
      </c>
    </row>
    <row r="12" spans="1:9" x14ac:dyDescent="0.25">
      <c r="A12" s="22"/>
      <c r="B12" s="3"/>
      <c r="C12" s="3"/>
      <c r="D12" s="1"/>
      <c r="E12" s="31" t="s">
        <v>7</v>
      </c>
      <c r="F12" s="32">
        <f>SUM(F8:F11)</f>
        <v>41</v>
      </c>
      <c r="G12" s="39" t="s">
        <v>85</v>
      </c>
    </row>
    <row r="13" spans="1:9" x14ac:dyDescent="0.25">
      <c r="A13" s="40" t="s">
        <v>10</v>
      </c>
      <c r="B13" s="3"/>
      <c r="C13" s="3"/>
      <c r="D13" s="1"/>
      <c r="E13" s="41" t="s">
        <v>5</v>
      </c>
      <c r="F13" s="7">
        <v>3</v>
      </c>
      <c r="G13" s="96" t="s">
        <v>31</v>
      </c>
    </row>
    <row r="14" spans="1:9" x14ac:dyDescent="0.25">
      <c r="A14" s="22"/>
      <c r="B14" s="3"/>
      <c r="C14" s="3"/>
      <c r="D14" s="1"/>
      <c r="E14" s="10" t="s">
        <v>4</v>
      </c>
      <c r="F14" s="7">
        <v>22</v>
      </c>
      <c r="G14" s="96" t="s">
        <v>86</v>
      </c>
    </row>
    <row r="15" spans="1:9" x14ac:dyDescent="0.25">
      <c r="A15" s="22"/>
      <c r="B15" s="3"/>
      <c r="C15" s="3"/>
      <c r="D15" s="1"/>
      <c r="E15" s="41" t="s">
        <v>13</v>
      </c>
      <c r="F15" s="7">
        <v>3.5</v>
      </c>
      <c r="G15" s="96" t="s">
        <v>30</v>
      </c>
    </row>
    <row r="16" spans="1:9" x14ac:dyDescent="0.25">
      <c r="A16" s="22"/>
      <c r="B16" s="3"/>
      <c r="C16" s="3"/>
      <c r="D16" s="1"/>
      <c r="E16" s="41" t="s">
        <v>14</v>
      </c>
      <c r="F16" s="7">
        <v>2.5</v>
      </c>
      <c r="G16" s="96" t="s">
        <v>31</v>
      </c>
    </row>
    <row r="17" spans="1:7" x14ac:dyDescent="0.25">
      <c r="A17" s="22"/>
      <c r="B17" s="3"/>
      <c r="C17" s="3"/>
      <c r="D17" s="1"/>
      <c r="E17" s="31" t="s">
        <v>7</v>
      </c>
      <c r="F17" s="32">
        <f>SUM(F13:F16)</f>
        <v>31</v>
      </c>
      <c r="G17" s="39" t="s">
        <v>82</v>
      </c>
    </row>
    <row r="18" spans="1:7" x14ac:dyDescent="0.25">
      <c r="A18" s="40" t="s">
        <v>76</v>
      </c>
      <c r="B18" s="3"/>
      <c r="C18" s="3"/>
      <c r="D18" s="1"/>
      <c r="E18" s="41" t="s">
        <v>20</v>
      </c>
      <c r="F18" s="7">
        <v>1</v>
      </c>
      <c r="G18" s="96" t="s">
        <v>32</v>
      </c>
    </row>
    <row r="19" spans="1:7" x14ac:dyDescent="0.25">
      <c r="A19" s="40"/>
      <c r="B19" s="3"/>
      <c r="C19" s="3"/>
      <c r="D19" s="1"/>
      <c r="E19" s="85" t="s">
        <v>7</v>
      </c>
      <c r="F19" s="32">
        <f>SUM(F18)</f>
        <v>1</v>
      </c>
      <c r="G19" s="39" t="s">
        <v>77</v>
      </c>
    </row>
    <row r="20" spans="1:7" x14ac:dyDescent="0.25">
      <c r="A20" s="35" t="s">
        <v>21</v>
      </c>
      <c r="B20" s="3"/>
      <c r="C20" s="3"/>
      <c r="D20" s="1"/>
      <c r="E20" s="24" t="s">
        <v>24</v>
      </c>
      <c r="F20" s="7">
        <v>1</v>
      </c>
      <c r="G20" s="96" t="s">
        <v>32</v>
      </c>
    </row>
    <row r="21" spans="1:7" x14ac:dyDescent="0.25">
      <c r="A21" s="22"/>
      <c r="B21" s="3"/>
      <c r="C21" s="3"/>
      <c r="D21" s="1"/>
      <c r="E21" s="24" t="s">
        <v>25</v>
      </c>
      <c r="F21" s="7">
        <v>21</v>
      </c>
      <c r="G21" s="96" t="s">
        <v>79</v>
      </c>
    </row>
    <row r="22" spans="1:7" x14ac:dyDescent="0.25">
      <c r="A22" s="22"/>
      <c r="B22" s="3"/>
      <c r="C22" s="3"/>
      <c r="D22" s="1"/>
      <c r="E22" s="31" t="s">
        <v>7</v>
      </c>
      <c r="F22" s="32">
        <f>SUM(F20:F21)</f>
        <v>22</v>
      </c>
      <c r="G22" s="39" t="s">
        <v>80</v>
      </c>
    </row>
    <row r="23" spans="1:7" x14ac:dyDescent="0.25">
      <c r="A23" s="22" t="s">
        <v>11</v>
      </c>
      <c r="B23" s="3"/>
      <c r="C23" s="3"/>
      <c r="D23" s="1"/>
      <c r="E23" s="10" t="s">
        <v>20</v>
      </c>
      <c r="F23" s="7">
        <v>9</v>
      </c>
      <c r="G23" s="96" t="s">
        <v>79</v>
      </c>
    </row>
    <row r="24" spans="1:7" x14ac:dyDescent="0.25">
      <c r="A24" s="22"/>
      <c r="B24" s="3"/>
      <c r="C24" s="3"/>
      <c r="D24" s="1"/>
      <c r="E24" s="31" t="s">
        <v>7</v>
      </c>
      <c r="F24" s="32">
        <f>SUM(F23:F23)</f>
        <v>9</v>
      </c>
      <c r="G24" s="39" t="s">
        <v>80</v>
      </c>
    </row>
    <row r="25" spans="1:7" x14ac:dyDescent="0.25">
      <c r="A25" s="40" t="s">
        <v>66</v>
      </c>
      <c r="B25" s="3"/>
      <c r="C25" s="3"/>
      <c r="D25" s="1"/>
      <c r="E25" s="41" t="s">
        <v>67</v>
      </c>
      <c r="F25" s="7">
        <v>14</v>
      </c>
      <c r="G25" s="96" t="s">
        <v>32</v>
      </c>
    </row>
    <row r="26" spans="1:7" x14ac:dyDescent="0.25">
      <c r="A26" s="22"/>
      <c r="B26" s="3"/>
      <c r="C26" s="3"/>
      <c r="D26" s="1"/>
      <c r="E26" s="85" t="s">
        <v>7</v>
      </c>
      <c r="F26" s="32">
        <f>SUM(F25)</f>
        <v>14</v>
      </c>
      <c r="G26" s="39" t="s">
        <v>77</v>
      </c>
    </row>
    <row r="27" spans="1:7" x14ac:dyDescent="0.25">
      <c r="A27" s="40" t="s">
        <v>12</v>
      </c>
      <c r="B27" s="3"/>
      <c r="C27" s="3"/>
      <c r="D27" s="1"/>
      <c r="E27" s="41" t="s">
        <v>5</v>
      </c>
      <c r="F27" s="7">
        <v>2</v>
      </c>
      <c r="G27" s="96" t="s">
        <v>30</v>
      </c>
    </row>
    <row r="28" spans="1:7" x14ac:dyDescent="0.25">
      <c r="A28" s="22"/>
      <c r="B28" s="3"/>
      <c r="C28" s="3"/>
      <c r="D28" s="1"/>
      <c r="E28" s="10" t="s">
        <v>13</v>
      </c>
      <c r="F28" s="7">
        <v>6.5</v>
      </c>
      <c r="G28" s="96" t="s">
        <v>60</v>
      </c>
    </row>
    <row r="29" spans="1:7" x14ac:dyDescent="0.25">
      <c r="A29" s="22"/>
      <c r="B29" s="3"/>
      <c r="C29" s="3"/>
      <c r="D29" s="1"/>
      <c r="E29" s="10" t="s">
        <v>14</v>
      </c>
      <c r="F29" s="7">
        <v>16</v>
      </c>
      <c r="G29" s="96" t="s">
        <v>87</v>
      </c>
    </row>
    <row r="30" spans="1:7" x14ac:dyDescent="0.25">
      <c r="A30" s="22"/>
      <c r="B30" s="3"/>
      <c r="C30" s="3"/>
      <c r="D30" s="1"/>
      <c r="E30" s="10" t="s">
        <v>9</v>
      </c>
      <c r="F30" s="7">
        <v>4</v>
      </c>
      <c r="G30" s="96" t="s">
        <v>31</v>
      </c>
    </row>
    <row r="31" spans="1:7" x14ac:dyDescent="0.25">
      <c r="A31" s="22"/>
      <c r="B31" s="3"/>
      <c r="C31" s="3"/>
      <c r="D31" s="1"/>
      <c r="E31" s="31" t="s">
        <v>7</v>
      </c>
      <c r="F31" s="32">
        <f>SUM(F27:F30)</f>
        <v>28.5</v>
      </c>
      <c r="G31" s="39" t="s">
        <v>88</v>
      </c>
    </row>
    <row r="32" spans="1:7" x14ac:dyDescent="0.25">
      <c r="A32" s="40" t="s">
        <v>15</v>
      </c>
      <c r="B32" s="3"/>
      <c r="C32" s="3"/>
      <c r="D32" s="1"/>
      <c r="E32" s="41" t="s">
        <v>6</v>
      </c>
      <c r="F32" s="7">
        <v>16</v>
      </c>
      <c r="G32" s="96" t="s">
        <v>60</v>
      </c>
    </row>
    <row r="33" spans="1:7" x14ac:dyDescent="0.25">
      <c r="A33" s="40"/>
      <c r="B33" s="3"/>
      <c r="C33" s="3"/>
      <c r="D33" s="1"/>
      <c r="E33" s="41" t="s">
        <v>67</v>
      </c>
      <c r="F33" s="7">
        <v>3</v>
      </c>
      <c r="G33" s="96" t="s">
        <v>32</v>
      </c>
    </row>
    <row r="34" spans="1:7" x14ac:dyDescent="0.25">
      <c r="A34" s="22"/>
      <c r="B34" s="3"/>
      <c r="C34" s="3"/>
      <c r="D34" s="1"/>
      <c r="E34" s="31" t="s">
        <v>7</v>
      </c>
      <c r="F34" s="32">
        <f>SUM(F32:F33)</f>
        <v>19</v>
      </c>
      <c r="G34" s="39" t="s">
        <v>75</v>
      </c>
    </row>
    <row r="35" spans="1:7" x14ac:dyDescent="0.25">
      <c r="A35" s="40" t="s">
        <v>16</v>
      </c>
      <c r="B35" s="3"/>
      <c r="C35" s="3"/>
      <c r="D35" s="1"/>
      <c r="E35" s="41" t="s">
        <v>6</v>
      </c>
      <c r="F35" s="7">
        <v>4</v>
      </c>
      <c r="G35" s="96" t="s">
        <v>32</v>
      </c>
    </row>
    <row r="36" spans="1:7" x14ac:dyDescent="0.25">
      <c r="A36" s="22"/>
      <c r="B36" s="3"/>
      <c r="C36" s="3"/>
      <c r="D36" s="1"/>
      <c r="E36" s="31" t="s">
        <v>7</v>
      </c>
      <c r="F36" s="33">
        <f>SUM(F35:F35)</f>
        <v>4</v>
      </c>
      <c r="G36" s="39" t="s">
        <v>77</v>
      </c>
    </row>
    <row r="37" spans="1:7" x14ac:dyDescent="0.25">
      <c r="A37" s="40" t="s">
        <v>33</v>
      </c>
      <c r="B37" s="3"/>
      <c r="C37" s="3"/>
      <c r="D37" s="1"/>
      <c r="E37" s="41" t="s">
        <v>24</v>
      </c>
      <c r="F37" s="43">
        <v>9</v>
      </c>
      <c r="G37" s="96" t="s">
        <v>32</v>
      </c>
    </row>
    <row r="38" spans="1:7" x14ac:dyDescent="0.25">
      <c r="A38" s="40"/>
      <c r="B38" s="3"/>
      <c r="C38" s="3"/>
      <c r="D38" s="1"/>
      <c r="E38" s="10" t="s">
        <v>25</v>
      </c>
      <c r="F38" s="7">
        <v>11</v>
      </c>
      <c r="G38" s="96" t="s">
        <v>30</v>
      </c>
    </row>
    <row r="39" spans="1:7" ht="13" thickBot="1" x14ac:dyDescent="0.3">
      <c r="A39" s="22"/>
      <c r="B39" s="3"/>
      <c r="C39" s="3"/>
      <c r="D39" s="1"/>
      <c r="E39" s="31" t="s">
        <v>7</v>
      </c>
      <c r="F39" s="32">
        <f>SUM(F37:F38)</f>
        <v>20</v>
      </c>
      <c r="G39" s="39" t="s">
        <v>89</v>
      </c>
    </row>
    <row r="40" spans="1:7" ht="13.5" thickTop="1" thickBot="1" x14ac:dyDescent="0.3">
      <c r="A40" s="18" t="s">
        <v>7</v>
      </c>
      <c r="B40" s="19"/>
      <c r="C40" s="19"/>
      <c r="D40" s="20"/>
      <c r="E40" s="21"/>
      <c r="F40" s="21">
        <f>SUM(F7+F12+F17+F19+F22+F24+F26+F31+F34+F36+F39)</f>
        <v>196.5</v>
      </c>
      <c r="G40" s="44" t="s">
        <v>90</v>
      </c>
    </row>
    <row r="41" spans="1:7" ht="13" thickTop="1" x14ac:dyDescent="0.25">
      <c r="A41" s="2"/>
      <c r="B41" s="2"/>
      <c r="C41" s="2"/>
      <c r="D41" s="2"/>
      <c r="E41" s="2"/>
      <c r="F41" s="2"/>
      <c r="G41" s="4"/>
    </row>
    <row r="42" spans="1:7" x14ac:dyDescent="0.25">
      <c r="A42" t="s">
        <v>22</v>
      </c>
    </row>
    <row r="43" spans="1:7" x14ac:dyDescent="0.25">
      <c r="A43" s="11" t="s">
        <v>27</v>
      </c>
    </row>
    <row r="44" spans="1:7" x14ac:dyDescent="0.25">
      <c r="A44" s="34" t="s">
        <v>28</v>
      </c>
    </row>
    <row r="45" spans="1:7" x14ac:dyDescent="0.25">
      <c r="A45" s="34" t="s">
        <v>29</v>
      </c>
    </row>
    <row r="46" spans="1:7" x14ac:dyDescent="0.25">
      <c r="A46" t="s">
        <v>23</v>
      </c>
    </row>
    <row r="47" spans="1:7" x14ac:dyDescent="0.25">
      <c r="A47" s="38" t="s">
        <v>91</v>
      </c>
    </row>
    <row r="48" spans="1:7" x14ac:dyDescent="0.25">
      <c r="A48" s="38" t="s">
        <v>34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50"/>
  <sheetViews>
    <sheetView workbookViewId="0">
      <selection activeCell="K49" sqref="K49"/>
    </sheetView>
  </sheetViews>
  <sheetFormatPr defaultRowHeight="12.5" x14ac:dyDescent="0.25"/>
  <sheetData>
    <row r="2" spans="1:12" x14ac:dyDescent="0.25">
      <c r="A2" s="38" t="s">
        <v>73</v>
      </c>
    </row>
    <row r="3" spans="1:12" x14ac:dyDescent="0.25">
      <c r="A3" s="38" t="s">
        <v>98</v>
      </c>
    </row>
    <row r="4" spans="1:12" ht="13" thickBot="1" x14ac:dyDescent="0.3"/>
    <row r="5" spans="1:12" ht="13.5" thickTop="1" thickBot="1" x14ac:dyDescent="0.3">
      <c r="A5" s="46"/>
      <c r="B5" s="71" t="s">
        <v>5</v>
      </c>
      <c r="C5" s="71" t="s">
        <v>24</v>
      </c>
      <c r="D5" s="71" t="s">
        <v>13</v>
      </c>
      <c r="E5" s="71" t="s">
        <v>35</v>
      </c>
      <c r="F5" s="86" t="s">
        <v>67</v>
      </c>
      <c r="G5" s="72" t="s">
        <v>7</v>
      </c>
      <c r="H5" s="73" t="s">
        <v>36</v>
      </c>
      <c r="I5" s="74" t="s">
        <v>37</v>
      </c>
      <c r="K5" s="75"/>
    </row>
    <row r="6" spans="1:12" ht="13" thickTop="1" x14ac:dyDescent="0.25">
      <c r="A6" s="103" t="s">
        <v>92</v>
      </c>
      <c r="B6" s="101">
        <v>11</v>
      </c>
      <c r="C6" s="79">
        <v>1</v>
      </c>
      <c r="D6" s="79">
        <v>5</v>
      </c>
      <c r="E6" s="79">
        <v>1</v>
      </c>
      <c r="F6" s="100">
        <v>8</v>
      </c>
      <c r="G6" s="8">
        <v>26</v>
      </c>
      <c r="H6" s="104">
        <v>1114</v>
      </c>
      <c r="I6" s="80">
        <v>2.333931777378815E-2</v>
      </c>
      <c r="K6" s="75"/>
    </row>
    <row r="7" spans="1:12" x14ac:dyDescent="0.25">
      <c r="A7" s="102" t="s">
        <v>81</v>
      </c>
      <c r="B7" s="88">
        <v>9</v>
      </c>
      <c r="C7" s="82">
        <v>1</v>
      </c>
      <c r="D7" s="82">
        <v>10</v>
      </c>
      <c r="E7" s="82">
        <v>2</v>
      </c>
      <c r="F7" s="94">
        <v>7</v>
      </c>
      <c r="G7" s="9">
        <v>29</v>
      </c>
      <c r="H7" s="58">
        <v>1192</v>
      </c>
      <c r="I7" s="83">
        <v>2.4328859060402684E-2</v>
      </c>
      <c r="K7" s="75"/>
    </row>
    <row r="8" spans="1:12" x14ac:dyDescent="0.25">
      <c r="A8" s="48" t="s">
        <v>78</v>
      </c>
      <c r="B8" s="97">
        <v>11</v>
      </c>
      <c r="C8" s="98">
        <v>2</v>
      </c>
      <c r="D8" s="98">
        <v>8</v>
      </c>
      <c r="E8" s="98">
        <v>1</v>
      </c>
      <c r="F8" s="99">
        <v>8</v>
      </c>
      <c r="G8" s="57">
        <f>SUM(B8:F8)</f>
        <v>30</v>
      </c>
      <c r="H8" s="58">
        <v>1182</v>
      </c>
      <c r="I8" s="83">
        <f t="shared" ref="I8:I13" si="0">PRODUCT(G8*1/H8)</f>
        <v>2.5380710659898477E-2</v>
      </c>
      <c r="K8" s="75"/>
    </row>
    <row r="9" spans="1:12" x14ac:dyDescent="0.25">
      <c r="A9" s="84" t="s">
        <v>70</v>
      </c>
      <c r="B9" s="81">
        <v>5</v>
      </c>
      <c r="C9" s="82">
        <v>2</v>
      </c>
      <c r="D9" s="82">
        <v>18</v>
      </c>
      <c r="E9" s="82">
        <v>1</v>
      </c>
      <c r="F9" s="94">
        <v>2</v>
      </c>
      <c r="G9" s="57">
        <f>SUM(B9:F9)</f>
        <v>28</v>
      </c>
      <c r="H9" s="58">
        <v>1208</v>
      </c>
      <c r="I9" s="83">
        <f t="shared" si="0"/>
        <v>2.3178807947019868E-2</v>
      </c>
      <c r="K9" s="75"/>
    </row>
    <row r="10" spans="1:12" x14ac:dyDescent="0.25">
      <c r="A10" s="84" t="s">
        <v>68</v>
      </c>
      <c r="B10" s="81">
        <v>4</v>
      </c>
      <c r="C10" s="82">
        <v>0</v>
      </c>
      <c r="D10" s="82">
        <v>8</v>
      </c>
      <c r="E10" s="82">
        <v>1</v>
      </c>
      <c r="F10" s="89"/>
      <c r="G10" s="9">
        <f>SUM(B10:F10)</f>
        <v>13</v>
      </c>
      <c r="H10" s="58">
        <v>1088</v>
      </c>
      <c r="I10" s="83">
        <f t="shared" si="0"/>
        <v>1.1948529411764705E-2</v>
      </c>
      <c r="K10" s="75"/>
    </row>
    <row r="11" spans="1:12" x14ac:dyDescent="0.25">
      <c r="A11" s="84" t="s">
        <v>63</v>
      </c>
      <c r="B11" s="81">
        <v>5</v>
      </c>
      <c r="C11" s="82">
        <v>2</v>
      </c>
      <c r="D11" s="82">
        <v>12</v>
      </c>
      <c r="E11" s="82">
        <v>1</v>
      </c>
      <c r="F11" s="89"/>
      <c r="G11" s="9">
        <f t="shared" ref="G11:G23" si="1">SUM(B11:E11)</f>
        <v>20</v>
      </c>
      <c r="H11" s="58">
        <v>1121</v>
      </c>
      <c r="I11" s="83">
        <f t="shared" si="0"/>
        <v>1.784121320249777E-2</v>
      </c>
      <c r="K11" s="38" t="s">
        <v>51</v>
      </c>
    </row>
    <row r="12" spans="1:12" x14ac:dyDescent="0.25">
      <c r="A12" s="84" t="s">
        <v>61</v>
      </c>
      <c r="B12" s="81">
        <v>5</v>
      </c>
      <c r="C12" s="82">
        <v>3</v>
      </c>
      <c r="D12" s="82">
        <v>9</v>
      </c>
      <c r="E12" s="82">
        <v>1</v>
      </c>
      <c r="F12" s="89"/>
      <c r="G12" s="9">
        <f t="shared" si="1"/>
        <v>18</v>
      </c>
      <c r="H12" s="58">
        <v>1140</v>
      </c>
      <c r="I12" s="83">
        <f t="shared" si="0"/>
        <v>1.5789473684210527E-2</v>
      </c>
      <c r="K12" s="38"/>
      <c r="L12" s="38" t="s">
        <v>72</v>
      </c>
    </row>
    <row r="13" spans="1:12" x14ac:dyDescent="0.25">
      <c r="A13" s="48" t="s">
        <v>38</v>
      </c>
      <c r="B13" s="49">
        <v>7</v>
      </c>
      <c r="C13" s="50">
        <v>1</v>
      </c>
      <c r="D13" s="50">
        <v>4</v>
      </c>
      <c r="E13" s="50">
        <v>0</v>
      </c>
      <c r="F13" s="90"/>
      <c r="G13" s="45">
        <f t="shared" si="1"/>
        <v>12</v>
      </c>
      <c r="H13" s="78">
        <v>1097</v>
      </c>
      <c r="I13" s="52">
        <f t="shared" si="0"/>
        <v>1.0938924339106655E-2</v>
      </c>
      <c r="K13" s="38" t="s">
        <v>52</v>
      </c>
    </row>
    <row r="14" spans="1:12" x14ac:dyDescent="0.25">
      <c r="A14" s="48" t="s">
        <v>39</v>
      </c>
      <c r="B14" s="49">
        <v>1</v>
      </c>
      <c r="C14" s="50">
        <v>1</v>
      </c>
      <c r="D14" s="50">
        <v>4</v>
      </c>
      <c r="E14" s="50">
        <v>0</v>
      </c>
      <c r="F14" s="90"/>
      <c r="G14" s="45">
        <f t="shared" si="1"/>
        <v>6</v>
      </c>
      <c r="H14" s="51">
        <v>1035</v>
      </c>
      <c r="I14" s="52">
        <f t="shared" ref="I14:I23" si="2">PRODUCT(G14*1/H14)</f>
        <v>5.7971014492753624E-3</v>
      </c>
      <c r="K14" s="38"/>
      <c r="L14" s="38" t="s">
        <v>65</v>
      </c>
    </row>
    <row r="15" spans="1:12" x14ac:dyDescent="0.25">
      <c r="A15" s="53" t="s">
        <v>40</v>
      </c>
      <c r="B15" s="1">
        <v>1</v>
      </c>
      <c r="C15" s="54">
        <v>0</v>
      </c>
      <c r="D15" s="54">
        <v>11</v>
      </c>
      <c r="E15" s="54">
        <v>0</v>
      </c>
      <c r="F15" s="91"/>
      <c r="G15" s="7">
        <f t="shared" si="1"/>
        <v>12</v>
      </c>
      <c r="H15" s="7">
        <v>946</v>
      </c>
      <c r="I15" s="55">
        <f t="shared" si="2"/>
        <v>1.2684989429175475E-2</v>
      </c>
      <c r="K15" s="38" t="s">
        <v>54</v>
      </c>
    </row>
    <row r="16" spans="1:12" x14ac:dyDescent="0.25">
      <c r="A16" s="48" t="s">
        <v>41</v>
      </c>
      <c r="B16" s="49">
        <v>4</v>
      </c>
      <c r="C16" s="50">
        <v>2</v>
      </c>
      <c r="D16" s="50">
        <v>15</v>
      </c>
      <c r="E16" s="50">
        <v>1</v>
      </c>
      <c r="F16" s="90"/>
      <c r="G16" s="45">
        <f t="shared" si="1"/>
        <v>22</v>
      </c>
      <c r="H16" s="56">
        <v>963</v>
      </c>
      <c r="I16" s="76">
        <f t="shared" si="2"/>
        <v>2.284527518172378E-2</v>
      </c>
      <c r="K16" s="38"/>
      <c r="L16" s="38" t="s">
        <v>62</v>
      </c>
    </row>
    <row r="17" spans="1:13" x14ac:dyDescent="0.25">
      <c r="A17" s="48" t="s">
        <v>42</v>
      </c>
      <c r="B17" s="49">
        <v>5</v>
      </c>
      <c r="C17" s="50">
        <v>1</v>
      </c>
      <c r="D17" s="50">
        <v>13</v>
      </c>
      <c r="E17" s="50">
        <v>0</v>
      </c>
      <c r="F17" s="90"/>
      <c r="G17" s="57">
        <f t="shared" si="1"/>
        <v>19</v>
      </c>
      <c r="H17" s="58">
        <v>938</v>
      </c>
      <c r="I17" s="55">
        <f t="shared" si="2"/>
        <v>2.0255863539445629E-2</v>
      </c>
      <c r="K17" s="38" t="s">
        <v>53</v>
      </c>
    </row>
    <row r="18" spans="1:13" x14ac:dyDescent="0.25">
      <c r="A18" s="53" t="s">
        <v>43</v>
      </c>
      <c r="B18" s="1">
        <v>7</v>
      </c>
      <c r="C18" s="54">
        <v>0</v>
      </c>
      <c r="D18" s="54">
        <v>7</v>
      </c>
      <c r="E18" s="54">
        <v>1</v>
      </c>
      <c r="F18" s="91"/>
      <c r="G18" s="59">
        <f t="shared" si="1"/>
        <v>15</v>
      </c>
      <c r="H18" s="60">
        <v>987</v>
      </c>
      <c r="I18" s="55">
        <f t="shared" si="2"/>
        <v>1.5197568389057751E-2</v>
      </c>
      <c r="K18" s="38"/>
      <c r="L18" s="38" t="s">
        <v>58</v>
      </c>
    </row>
    <row r="19" spans="1:13" x14ac:dyDescent="0.25">
      <c r="A19" s="53" t="s">
        <v>44</v>
      </c>
      <c r="B19" s="1">
        <v>10</v>
      </c>
      <c r="C19" s="54">
        <v>3</v>
      </c>
      <c r="D19" s="54">
        <v>7</v>
      </c>
      <c r="E19" s="61" t="s">
        <v>45</v>
      </c>
      <c r="F19" s="92"/>
      <c r="G19" s="59">
        <f t="shared" si="1"/>
        <v>20</v>
      </c>
      <c r="H19" s="60">
        <v>909</v>
      </c>
      <c r="I19" s="55">
        <f t="shared" si="2"/>
        <v>2.2002200220022004E-2</v>
      </c>
      <c r="K19" s="38" t="s">
        <v>55</v>
      </c>
    </row>
    <row r="20" spans="1:13" x14ac:dyDescent="0.25">
      <c r="A20" s="53" t="s">
        <v>46</v>
      </c>
      <c r="B20" s="1">
        <v>4</v>
      </c>
      <c r="C20" s="54">
        <v>0</v>
      </c>
      <c r="D20" s="54">
        <v>8</v>
      </c>
      <c r="E20" s="61" t="s">
        <v>45</v>
      </c>
      <c r="F20" s="92"/>
      <c r="G20" s="59">
        <f t="shared" si="1"/>
        <v>12</v>
      </c>
      <c r="H20" s="60">
        <v>833</v>
      </c>
      <c r="I20" s="55">
        <f t="shared" si="2"/>
        <v>1.4405762304921969E-2</v>
      </c>
      <c r="K20" s="38"/>
      <c r="L20" s="38" t="s">
        <v>64</v>
      </c>
    </row>
    <row r="21" spans="1:13" x14ac:dyDescent="0.25">
      <c r="A21" s="53" t="s">
        <v>47</v>
      </c>
      <c r="B21" s="1">
        <v>3</v>
      </c>
      <c r="C21" s="54">
        <v>3</v>
      </c>
      <c r="D21" s="54">
        <v>4</v>
      </c>
      <c r="E21" s="61" t="s">
        <v>45</v>
      </c>
      <c r="F21" s="92"/>
      <c r="G21" s="59">
        <f t="shared" si="1"/>
        <v>10</v>
      </c>
      <c r="H21" s="60">
        <v>803</v>
      </c>
      <c r="I21" s="55">
        <f t="shared" si="2"/>
        <v>1.2453300124533001E-2</v>
      </c>
      <c r="K21" s="38" t="s">
        <v>56</v>
      </c>
    </row>
    <row r="22" spans="1:13" x14ac:dyDescent="0.25">
      <c r="A22" s="53" t="s">
        <v>48</v>
      </c>
      <c r="B22" s="1">
        <v>1</v>
      </c>
      <c r="C22" s="54">
        <v>0</v>
      </c>
      <c r="D22" s="54">
        <v>7</v>
      </c>
      <c r="E22" s="61" t="s">
        <v>45</v>
      </c>
      <c r="F22" s="92"/>
      <c r="G22" s="59">
        <f t="shared" si="1"/>
        <v>8</v>
      </c>
      <c r="H22" s="60">
        <v>736</v>
      </c>
      <c r="I22" s="55">
        <f t="shared" si="2"/>
        <v>1.0869565217391304E-2</v>
      </c>
      <c r="K22" s="38"/>
      <c r="L22" s="38" t="s">
        <v>71</v>
      </c>
    </row>
    <row r="23" spans="1:13" ht="13" thickBot="1" x14ac:dyDescent="0.3">
      <c r="A23" s="62" t="s">
        <v>49</v>
      </c>
      <c r="B23" s="63">
        <v>0</v>
      </c>
      <c r="C23" s="64">
        <v>3</v>
      </c>
      <c r="D23" s="64">
        <v>4</v>
      </c>
      <c r="E23" s="65" t="s">
        <v>45</v>
      </c>
      <c r="F23" s="93"/>
      <c r="G23" s="66">
        <f t="shared" si="1"/>
        <v>7</v>
      </c>
      <c r="H23" s="67">
        <v>737</v>
      </c>
      <c r="I23" s="68">
        <f t="shared" si="2"/>
        <v>9.497964721845319E-3</v>
      </c>
      <c r="K23" s="38" t="s">
        <v>57</v>
      </c>
    </row>
    <row r="24" spans="1:13" ht="13.5" thickTop="1" thickBot="1" x14ac:dyDescent="0.3">
      <c r="A24" s="69" t="s">
        <v>7</v>
      </c>
      <c r="B24" s="95">
        <f>SUM(B6:B23)</f>
        <v>93</v>
      </c>
      <c r="C24" s="95">
        <f t="shared" ref="C24:H24" si="3">SUM(C6:C23)</f>
        <v>25</v>
      </c>
      <c r="D24" s="95">
        <f t="shared" si="3"/>
        <v>154</v>
      </c>
      <c r="E24" s="95">
        <f t="shared" si="3"/>
        <v>10</v>
      </c>
      <c r="F24" s="95">
        <f t="shared" si="3"/>
        <v>25</v>
      </c>
      <c r="G24" s="95">
        <f t="shared" si="3"/>
        <v>307</v>
      </c>
      <c r="H24" s="95">
        <f t="shared" si="3"/>
        <v>18029</v>
      </c>
      <c r="I24" s="70">
        <f>PRODUCT(G24*1/H24)</f>
        <v>1.7028121360031061E-2</v>
      </c>
      <c r="L24" s="38" t="s">
        <v>59</v>
      </c>
    </row>
    <row r="25" spans="1:13" ht="13" thickTop="1" x14ac:dyDescent="0.25">
      <c r="K25" s="38" t="s">
        <v>69</v>
      </c>
    </row>
    <row r="27" spans="1:13" x14ac:dyDescent="0.25">
      <c r="A27" s="38" t="s">
        <v>74</v>
      </c>
    </row>
    <row r="28" spans="1:13" x14ac:dyDescent="0.25">
      <c r="A28" s="38" t="s">
        <v>97</v>
      </c>
      <c r="K28" s="2"/>
      <c r="L28" s="87"/>
    </row>
    <row r="29" spans="1:13" ht="13" thickBot="1" x14ac:dyDescent="0.3">
      <c r="A29" s="38"/>
      <c r="K29" s="2"/>
      <c r="L29" s="87"/>
    </row>
    <row r="30" spans="1:13" ht="13.5" thickTop="1" thickBot="1" x14ac:dyDescent="0.3">
      <c r="A30" s="46"/>
      <c r="B30" s="47" t="s">
        <v>4</v>
      </c>
      <c r="C30" s="47" t="s">
        <v>25</v>
      </c>
      <c r="D30" s="47" t="s">
        <v>20</v>
      </c>
      <c r="E30" s="47" t="s">
        <v>14</v>
      </c>
      <c r="F30" s="47" t="s">
        <v>50</v>
      </c>
      <c r="G30" s="47" t="s">
        <v>6</v>
      </c>
      <c r="H30" s="47" t="s">
        <v>9</v>
      </c>
      <c r="I30" s="47" t="s">
        <v>7</v>
      </c>
      <c r="J30" s="47" t="s">
        <v>93</v>
      </c>
      <c r="K30" s="125" t="s">
        <v>94</v>
      </c>
      <c r="L30" s="47" t="s">
        <v>95</v>
      </c>
      <c r="M30" s="105" t="s">
        <v>96</v>
      </c>
    </row>
    <row r="31" spans="1:13" ht="13" thickTop="1" x14ac:dyDescent="0.25">
      <c r="A31" s="113" t="s">
        <v>92</v>
      </c>
      <c r="B31" s="106">
        <v>15</v>
      </c>
      <c r="C31" s="107">
        <v>5</v>
      </c>
      <c r="D31" s="107">
        <v>4</v>
      </c>
      <c r="E31" s="107">
        <v>6</v>
      </c>
      <c r="F31" s="107">
        <v>0</v>
      </c>
      <c r="G31" s="107">
        <v>6</v>
      </c>
      <c r="H31" s="107">
        <v>2</v>
      </c>
      <c r="I31" s="107">
        <v>38</v>
      </c>
      <c r="J31" s="107">
        <v>204</v>
      </c>
      <c r="K31" s="118">
        <f>PRODUCT(I31*1/J31)</f>
        <v>0.18627450980392157</v>
      </c>
      <c r="L31" s="107">
        <v>179</v>
      </c>
      <c r="M31" s="119">
        <v>0.21229050279329609</v>
      </c>
    </row>
    <row r="32" spans="1:13" x14ac:dyDescent="0.25">
      <c r="A32" s="22" t="s">
        <v>81</v>
      </c>
      <c r="B32" s="108">
        <v>4</v>
      </c>
      <c r="C32" s="54">
        <v>4</v>
      </c>
      <c r="D32" s="54">
        <v>7</v>
      </c>
      <c r="E32" s="54">
        <v>5</v>
      </c>
      <c r="F32" s="54">
        <v>0</v>
      </c>
      <c r="G32" s="54">
        <v>5</v>
      </c>
      <c r="H32" s="54">
        <v>1</v>
      </c>
      <c r="I32" s="54">
        <v>26</v>
      </c>
      <c r="J32" s="54">
        <v>168</v>
      </c>
      <c r="K32" s="118">
        <f t="shared" ref="K32:K49" si="4">PRODUCT(I32*1/J32)</f>
        <v>0.15476190476190477</v>
      </c>
      <c r="L32" s="54"/>
      <c r="M32" s="109"/>
    </row>
    <row r="33" spans="1:13" x14ac:dyDescent="0.25">
      <c r="A33" s="22" t="s">
        <v>78</v>
      </c>
      <c r="B33" s="108">
        <v>4</v>
      </c>
      <c r="C33" s="54">
        <v>4</v>
      </c>
      <c r="D33" s="54">
        <v>3</v>
      </c>
      <c r="E33" s="54">
        <v>3</v>
      </c>
      <c r="F33" s="54">
        <v>6</v>
      </c>
      <c r="G33" s="54">
        <v>8</v>
      </c>
      <c r="H33" s="54">
        <v>3</v>
      </c>
      <c r="I33" s="54">
        <v>31</v>
      </c>
      <c r="J33" s="54">
        <v>178</v>
      </c>
      <c r="K33" s="118">
        <f t="shared" si="4"/>
        <v>0.17415730337078653</v>
      </c>
      <c r="L33" s="54"/>
      <c r="M33" s="109"/>
    </row>
    <row r="34" spans="1:13" x14ac:dyDescent="0.25">
      <c r="A34" s="22" t="s">
        <v>70</v>
      </c>
      <c r="B34" s="108">
        <v>6</v>
      </c>
      <c r="C34" s="54">
        <v>3</v>
      </c>
      <c r="D34" s="54">
        <v>4</v>
      </c>
      <c r="E34" s="54">
        <v>7</v>
      </c>
      <c r="F34" s="54">
        <v>2</v>
      </c>
      <c r="G34" s="54">
        <v>13</v>
      </c>
      <c r="H34" s="54">
        <v>2</v>
      </c>
      <c r="I34" s="54">
        <v>37</v>
      </c>
      <c r="J34" s="54">
        <v>173</v>
      </c>
      <c r="K34" s="118">
        <f t="shared" si="4"/>
        <v>0.2138728323699422</v>
      </c>
      <c r="L34" s="54"/>
      <c r="M34" s="109"/>
    </row>
    <row r="35" spans="1:13" x14ac:dyDescent="0.25">
      <c r="A35" s="22" t="s">
        <v>68</v>
      </c>
      <c r="B35" s="108">
        <v>7</v>
      </c>
      <c r="C35" s="54">
        <v>0</v>
      </c>
      <c r="D35" s="54">
        <v>2</v>
      </c>
      <c r="E35" s="54">
        <v>5</v>
      </c>
      <c r="F35" s="54">
        <v>1</v>
      </c>
      <c r="G35" s="54">
        <v>7</v>
      </c>
      <c r="H35" s="54">
        <v>4</v>
      </c>
      <c r="I35" s="54">
        <v>26</v>
      </c>
      <c r="J35" s="54">
        <v>150</v>
      </c>
      <c r="K35" s="118">
        <f t="shared" si="4"/>
        <v>0.17333333333333334</v>
      </c>
      <c r="L35" s="54"/>
      <c r="M35" s="109"/>
    </row>
    <row r="36" spans="1:13" x14ac:dyDescent="0.25">
      <c r="A36" s="22" t="s">
        <v>63</v>
      </c>
      <c r="B36" s="108">
        <v>6</v>
      </c>
      <c r="C36" s="54">
        <v>4</v>
      </c>
      <c r="D36" s="54">
        <v>2</v>
      </c>
      <c r="E36" s="54">
        <v>4</v>
      </c>
      <c r="F36" s="54">
        <v>4</v>
      </c>
      <c r="G36" s="54">
        <v>6</v>
      </c>
      <c r="H36" s="54">
        <v>7</v>
      </c>
      <c r="I36" s="54">
        <v>33</v>
      </c>
      <c r="J36" s="54">
        <v>200</v>
      </c>
      <c r="K36" s="118">
        <f t="shared" si="4"/>
        <v>0.16500000000000001</v>
      </c>
      <c r="L36" s="54"/>
      <c r="M36" s="109"/>
    </row>
    <row r="37" spans="1:13" x14ac:dyDescent="0.25">
      <c r="A37" s="22" t="s">
        <v>61</v>
      </c>
      <c r="B37" s="108">
        <v>9</v>
      </c>
      <c r="C37" s="54">
        <v>2</v>
      </c>
      <c r="D37" s="54">
        <v>6</v>
      </c>
      <c r="E37" s="54">
        <v>3</v>
      </c>
      <c r="F37" s="54">
        <v>1</v>
      </c>
      <c r="G37" s="54">
        <v>5</v>
      </c>
      <c r="H37" s="54">
        <v>2</v>
      </c>
      <c r="I37" s="54">
        <v>28</v>
      </c>
      <c r="J37" s="54">
        <v>164</v>
      </c>
      <c r="K37" s="118">
        <f t="shared" si="4"/>
        <v>0.17073170731707318</v>
      </c>
      <c r="L37" s="54"/>
      <c r="M37" s="109"/>
    </row>
    <row r="38" spans="1:13" x14ac:dyDescent="0.25">
      <c r="A38" s="22" t="s">
        <v>38</v>
      </c>
      <c r="B38" s="108">
        <v>14</v>
      </c>
      <c r="C38" s="54">
        <v>2</v>
      </c>
      <c r="D38" s="54">
        <v>5</v>
      </c>
      <c r="E38" s="54">
        <v>5</v>
      </c>
      <c r="F38" s="54">
        <v>1</v>
      </c>
      <c r="G38" s="54">
        <v>9</v>
      </c>
      <c r="H38" s="54">
        <v>2</v>
      </c>
      <c r="I38" s="54">
        <v>38</v>
      </c>
      <c r="J38" s="54">
        <v>166</v>
      </c>
      <c r="K38" s="118">
        <f t="shared" si="4"/>
        <v>0.2289156626506024</v>
      </c>
      <c r="L38" s="54"/>
      <c r="M38" s="109"/>
    </row>
    <row r="39" spans="1:13" x14ac:dyDescent="0.25">
      <c r="A39" s="22" t="s">
        <v>39</v>
      </c>
      <c r="B39" s="108">
        <v>6</v>
      </c>
      <c r="C39" s="54">
        <v>2</v>
      </c>
      <c r="D39" s="54">
        <v>5</v>
      </c>
      <c r="E39" s="54">
        <v>2</v>
      </c>
      <c r="F39" s="54">
        <v>3</v>
      </c>
      <c r="G39" s="54">
        <v>6</v>
      </c>
      <c r="H39" s="54">
        <v>5</v>
      </c>
      <c r="I39" s="54">
        <v>29</v>
      </c>
      <c r="J39" s="54">
        <v>147</v>
      </c>
      <c r="K39" s="118">
        <f t="shared" si="4"/>
        <v>0.19727891156462585</v>
      </c>
      <c r="L39" s="54"/>
      <c r="M39" s="109"/>
    </row>
    <row r="40" spans="1:13" x14ac:dyDescent="0.25">
      <c r="A40" s="22" t="s">
        <v>40</v>
      </c>
      <c r="B40" s="108">
        <v>5</v>
      </c>
      <c r="C40" s="54">
        <v>3</v>
      </c>
      <c r="D40" s="54">
        <v>3</v>
      </c>
      <c r="E40" s="54">
        <v>7</v>
      </c>
      <c r="F40" s="54">
        <v>4</v>
      </c>
      <c r="G40" s="54">
        <v>12</v>
      </c>
      <c r="H40" s="54">
        <v>1</v>
      </c>
      <c r="I40" s="54">
        <v>35</v>
      </c>
      <c r="J40" s="54">
        <v>160</v>
      </c>
      <c r="K40" s="118">
        <f t="shared" si="4"/>
        <v>0.21875</v>
      </c>
      <c r="L40" s="54"/>
      <c r="M40" s="109"/>
    </row>
    <row r="41" spans="1:13" x14ac:dyDescent="0.25">
      <c r="A41" s="22" t="s">
        <v>41</v>
      </c>
      <c r="B41" s="108">
        <v>8</v>
      </c>
      <c r="C41" s="54">
        <v>0</v>
      </c>
      <c r="D41" s="54">
        <v>6</v>
      </c>
      <c r="E41" s="54">
        <v>3</v>
      </c>
      <c r="F41" s="54">
        <v>2</v>
      </c>
      <c r="G41" s="54">
        <v>5</v>
      </c>
      <c r="H41" s="54">
        <v>0</v>
      </c>
      <c r="I41" s="54">
        <v>24</v>
      </c>
      <c r="J41" s="54">
        <v>144</v>
      </c>
      <c r="K41" s="118">
        <f t="shared" si="4"/>
        <v>0.16666666666666666</v>
      </c>
      <c r="L41" s="54"/>
      <c r="M41" s="109"/>
    </row>
    <row r="42" spans="1:13" x14ac:dyDescent="0.25">
      <c r="A42" s="22" t="s">
        <v>42</v>
      </c>
      <c r="B42" s="108">
        <v>3</v>
      </c>
      <c r="C42" s="54">
        <v>1</v>
      </c>
      <c r="D42" s="54">
        <v>4</v>
      </c>
      <c r="E42" s="54">
        <v>4</v>
      </c>
      <c r="F42" s="54">
        <v>5</v>
      </c>
      <c r="G42" s="54">
        <v>4</v>
      </c>
      <c r="H42" s="54">
        <v>0</v>
      </c>
      <c r="I42" s="54">
        <v>21</v>
      </c>
      <c r="J42" s="54">
        <v>115</v>
      </c>
      <c r="K42" s="118">
        <f t="shared" si="4"/>
        <v>0.18260869565217391</v>
      </c>
      <c r="L42" s="54"/>
      <c r="M42" s="109"/>
    </row>
    <row r="43" spans="1:13" x14ac:dyDescent="0.25">
      <c r="A43" s="22" t="s">
        <v>43</v>
      </c>
      <c r="B43" s="108">
        <v>6</v>
      </c>
      <c r="C43" s="54">
        <v>0</v>
      </c>
      <c r="D43" s="54">
        <v>4</v>
      </c>
      <c r="E43" s="54">
        <v>5</v>
      </c>
      <c r="F43" s="54">
        <v>3</v>
      </c>
      <c r="G43" s="54">
        <v>10</v>
      </c>
      <c r="H43" s="54">
        <v>1</v>
      </c>
      <c r="I43" s="54">
        <v>29</v>
      </c>
      <c r="J43" s="54">
        <v>134</v>
      </c>
      <c r="K43" s="118">
        <f t="shared" si="4"/>
        <v>0.21641791044776118</v>
      </c>
      <c r="L43" s="54"/>
      <c r="M43" s="109"/>
    </row>
    <row r="44" spans="1:13" x14ac:dyDescent="0.25">
      <c r="A44" s="22" t="s">
        <v>44</v>
      </c>
      <c r="B44" s="108">
        <v>3</v>
      </c>
      <c r="C44" s="54">
        <v>0</v>
      </c>
      <c r="D44" s="54">
        <v>3</v>
      </c>
      <c r="E44" s="54">
        <v>8</v>
      </c>
      <c r="F44" s="54">
        <v>4</v>
      </c>
      <c r="G44" s="54">
        <v>6</v>
      </c>
      <c r="H44" s="54" t="s">
        <v>45</v>
      </c>
      <c r="I44" s="54">
        <v>24</v>
      </c>
      <c r="J44" s="54">
        <v>145</v>
      </c>
      <c r="K44" s="118">
        <f t="shared" si="4"/>
        <v>0.16551724137931034</v>
      </c>
      <c r="L44" s="54"/>
      <c r="M44" s="109"/>
    </row>
    <row r="45" spans="1:13" x14ac:dyDescent="0.25">
      <c r="A45" s="22" t="s">
        <v>46</v>
      </c>
      <c r="B45" s="108">
        <v>2</v>
      </c>
      <c r="C45" s="54">
        <v>1</v>
      </c>
      <c r="D45" s="54">
        <v>4</v>
      </c>
      <c r="E45" s="54">
        <v>2</v>
      </c>
      <c r="F45" s="54">
        <v>1</v>
      </c>
      <c r="G45" s="54">
        <v>1</v>
      </c>
      <c r="H45" s="54" t="s">
        <v>45</v>
      </c>
      <c r="I45" s="54">
        <v>11</v>
      </c>
      <c r="J45" s="54">
        <v>110</v>
      </c>
      <c r="K45" s="118">
        <f t="shared" si="4"/>
        <v>0.1</v>
      </c>
      <c r="L45" s="54"/>
      <c r="M45" s="109"/>
    </row>
    <row r="46" spans="1:13" x14ac:dyDescent="0.25">
      <c r="A46" s="22" t="s">
        <v>47</v>
      </c>
      <c r="B46" s="108">
        <v>0</v>
      </c>
      <c r="C46" s="54">
        <v>2</v>
      </c>
      <c r="D46" s="54">
        <v>2</v>
      </c>
      <c r="E46" s="54">
        <v>2</v>
      </c>
      <c r="F46" s="54">
        <v>5</v>
      </c>
      <c r="G46" s="54">
        <v>1</v>
      </c>
      <c r="H46" s="54" t="s">
        <v>45</v>
      </c>
      <c r="I46" s="54">
        <v>12</v>
      </c>
      <c r="J46" s="54">
        <v>120</v>
      </c>
      <c r="K46" s="118">
        <f t="shared" si="4"/>
        <v>0.1</v>
      </c>
      <c r="L46" s="54"/>
      <c r="M46" s="109"/>
    </row>
    <row r="47" spans="1:13" x14ac:dyDescent="0.25">
      <c r="A47" s="22" t="s">
        <v>48</v>
      </c>
      <c r="B47" s="108">
        <v>0</v>
      </c>
      <c r="C47" s="54">
        <v>1</v>
      </c>
      <c r="D47" s="54">
        <v>7</v>
      </c>
      <c r="E47" s="54">
        <v>0</v>
      </c>
      <c r="F47" s="54">
        <v>2</v>
      </c>
      <c r="G47" s="54">
        <v>0</v>
      </c>
      <c r="H47" s="54" t="s">
        <v>45</v>
      </c>
      <c r="I47" s="54">
        <v>10</v>
      </c>
      <c r="J47" s="54">
        <v>106</v>
      </c>
      <c r="K47" s="118">
        <f t="shared" si="4"/>
        <v>9.4339622641509441E-2</v>
      </c>
      <c r="L47" s="54"/>
      <c r="M47" s="109"/>
    </row>
    <row r="48" spans="1:13" ht="13" thickBot="1" x14ac:dyDescent="0.3">
      <c r="A48" s="117" t="s">
        <v>49</v>
      </c>
      <c r="B48" s="110">
        <v>0</v>
      </c>
      <c r="C48" s="111">
        <v>3</v>
      </c>
      <c r="D48" s="111">
        <v>1</v>
      </c>
      <c r="E48" s="111">
        <v>0</v>
      </c>
      <c r="F48" s="111">
        <v>0</v>
      </c>
      <c r="G48" s="111">
        <v>0</v>
      </c>
      <c r="H48" s="111" t="s">
        <v>45</v>
      </c>
      <c r="I48" s="111">
        <v>4</v>
      </c>
      <c r="J48" s="111">
        <v>89</v>
      </c>
      <c r="K48" s="126">
        <f t="shared" si="4"/>
        <v>4.49438202247191E-2</v>
      </c>
      <c r="L48" s="111"/>
      <c r="M48" s="112"/>
    </row>
    <row r="49" spans="1:13" ht="13.5" thickTop="1" thickBot="1" x14ac:dyDescent="0.3">
      <c r="A49" s="69" t="s">
        <v>7</v>
      </c>
      <c r="B49" s="116">
        <f>SUM(B31:B48)</f>
        <v>98</v>
      </c>
      <c r="C49" s="116">
        <f t="shared" ref="C49:J49" si="5">SUM(C31:C48)</f>
        <v>37</v>
      </c>
      <c r="D49" s="116">
        <f t="shared" si="5"/>
        <v>72</v>
      </c>
      <c r="E49" s="116">
        <f t="shared" si="5"/>
        <v>71</v>
      </c>
      <c r="F49" s="116">
        <f t="shared" si="5"/>
        <v>44</v>
      </c>
      <c r="G49" s="116">
        <f t="shared" si="5"/>
        <v>104</v>
      </c>
      <c r="H49" s="116">
        <f t="shared" si="5"/>
        <v>30</v>
      </c>
      <c r="I49" s="116">
        <f t="shared" si="5"/>
        <v>456</v>
      </c>
      <c r="J49" s="124">
        <f t="shared" si="5"/>
        <v>2673</v>
      </c>
      <c r="K49" s="127">
        <f t="shared" si="4"/>
        <v>0.17059483726150393</v>
      </c>
      <c r="L49" s="114"/>
      <c r="M49" s="115"/>
    </row>
    <row r="50" spans="1:13" ht="13" thickTop="1" x14ac:dyDescent="0.25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Degrees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Ciprian Caloianu</cp:lastModifiedBy>
  <cp:lastPrinted>2012-03-21T15:25:57Z</cp:lastPrinted>
  <dcterms:created xsi:type="dcterms:W3CDTF">2005-09-08T15:27:25Z</dcterms:created>
  <dcterms:modified xsi:type="dcterms:W3CDTF">2019-05-02T15:26:24Z</dcterms:modified>
</cp:coreProperties>
</file>