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new\"/>
    </mc:Choice>
  </mc:AlternateContent>
  <bookViews>
    <workbookView xWindow="240" yWindow="180" windowWidth="8475" windowHeight="4815"/>
  </bookViews>
  <sheets>
    <sheet name="TOTAL" sheetId="1" r:id="rId1"/>
    <sheet name="DEPT" sheetId="2" r:id="rId2"/>
    <sheet name="DEGREES CONFERRED" sheetId="4" r:id="rId3"/>
  </sheets>
  <calcPr calcId="152511"/>
</workbook>
</file>

<file path=xl/calcChain.xml><?xml version="1.0" encoding="utf-8"?>
<calcChain xmlns="http://schemas.openxmlformats.org/spreadsheetml/2006/main">
  <c r="G19" i="4" l="1"/>
  <c r="E19" i="4"/>
  <c r="D19" i="4"/>
  <c r="C19" i="4"/>
  <c r="B19" i="4"/>
  <c r="J38" i="4"/>
  <c r="H38" i="4"/>
  <c r="G38" i="4"/>
  <c r="F38" i="4"/>
  <c r="E38" i="4"/>
  <c r="D38" i="4"/>
  <c r="C38" i="4"/>
  <c r="B38" i="4"/>
  <c r="I26" i="4"/>
  <c r="F7" i="4"/>
  <c r="F27" i="1"/>
  <c r="F16" i="1"/>
  <c r="F12" i="1"/>
  <c r="D16" i="2"/>
  <c r="K26" i="4" l="1"/>
  <c r="H7" i="4"/>
  <c r="D10" i="2"/>
  <c r="D33" i="2"/>
  <c r="D26" i="2"/>
  <c r="D22" i="2"/>
  <c r="D12" i="2"/>
  <c r="I37" i="4" l="1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F19" i="4" l="1"/>
  <c r="H19" i="4" s="1"/>
  <c r="I38" i="4"/>
  <c r="K38" i="4" s="1"/>
  <c r="H8" i="4"/>
  <c r="K27" i="4"/>
  <c r="F20" i="1" l="1"/>
  <c r="F9" i="1" l="1"/>
  <c r="F36" i="1"/>
  <c r="D46" i="2"/>
  <c r="F40" i="1"/>
  <c r="F31" i="1"/>
  <c r="F23" i="1"/>
  <c r="D52" i="2"/>
  <c r="D53" i="2" s="1"/>
  <c r="D29" i="2"/>
  <c r="F41" i="1" l="1"/>
</calcChain>
</file>

<file path=xl/sharedStrings.xml><?xml version="1.0" encoding="utf-8"?>
<sst xmlns="http://schemas.openxmlformats.org/spreadsheetml/2006/main" count="249" uniqueCount="133">
  <si>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</si>
  <si>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</si>
  <si>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</si>
  <si>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</si>
  <si>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</si>
  <si>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</si>
  <si>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</si>
  <si>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</si>
  <si>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</si>
  <si>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</si>
  <si>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</si>
  <si>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</si>
  <si>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</si>
  <si>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</si>
  <si>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</si>
  <si>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</si>
  <si>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</si>
  <si>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Dept</t>
  </si>
  <si>
    <t>Name</t>
  </si>
  <si>
    <t>CSES</t>
  </si>
  <si>
    <t>Burgos</t>
  </si>
  <si>
    <t>Chen</t>
  </si>
  <si>
    <t>FDSC</t>
  </si>
  <si>
    <t>PLPA</t>
  </si>
  <si>
    <t>TeBeest</t>
  </si>
  <si>
    <t>POSC</t>
  </si>
  <si>
    <t>Erf</t>
  </si>
  <si>
    <t>Kwon</t>
  </si>
  <si>
    <t>HESC</t>
  </si>
  <si>
    <t>Farmer</t>
  </si>
  <si>
    <t>HORT</t>
  </si>
  <si>
    <t>Correll</t>
  </si>
  <si>
    <t>Rothrock</t>
  </si>
  <si>
    <t>AEAB</t>
  </si>
  <si>
    <t>Wailes</t>
  </si>
  <si>
    <t>Turner</t>
  </si>
  <si>
    <t>#STUD</t>
  </si>
  <si>
    <t>Department of Human Environ Sciences</t>
  </si>
  <si>
    <t>AEAB Subtotal</t>
  </si>
  <si>
    <t>CSES Subtotal</t>
  </si>
  <si>
    <t>FDSC Subtotal</t>
  </si>
  <si>
    <t>HESC Subtotal</t>
  </si>
  <si>
    <t>HORT Subtotal</t>
  </si>
  <si>
    <t>PLPA Subtotal</t>
  </si>
  <si>
    <t>POSC Subtotal</t>
  </si>
  <si>
    <t>BAEG</t>
  </si>
  <si>
    <t>INTERDISCIPLINARY CHAIRS/ADVISORS - BUMPERS COLLEGE FACULTY*</t>
  </si>
  <si>
    <t>Rupe</t>
  </si>
  <si>
    <t xml:space="preserve">Li </t>
  </si>
  <si>
    <t>BAEG Subtotal</t>
  </si>
  <si>
    <t>Department of BAEG</t>
  </si>
  <si>
    <t>(2)</t>
  </si>
  <si>
    <t>(1)</t>
  </si>
  <si>
    <t>(3)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</si>
  <si>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</si>
  <si>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</si>
  <si>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</si>
  <si>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>Richardson</t>
  </si>
  <si>
    <t>Kirkpatrick</t>
  </si>
  <si>
    <t>Robbins</t>
  </si>
  <si>
    <t>INTERDISCIPLINARY CHAIRS/ADVISORS - BUMPERS COLLEGE FACULTY</t>
  </si>
  <si>
    <t>3</t>
  </si>
  <si>
    <t>Ricke</t>
  </si>
  <si>
    <t>Bluhm</t>
  </si>
  <si>
    <t>Tzanetakis</t>
  </si>
  <si>
    <t>CEMBMS</t>
  </si>
  <si>
    <t>1</t>
  </si>
  <si>
    <t>Kuenzel</t>
  </si>
  <si>
    <t>Rath</t>
  </si>
  <si>
    <t>2</t>
  </si>
  <si>
    <t>Popp, M.</t>
  </si>
  <si>
    <t>Ye</t>
  </si>
  <si>
    <t>4</t>
  </si>
  <si>
    <t>students in these interdisciplinary programs.</t>
  </si>
  <si>
    <t>Pereira</t>
  </si>
  <si>
    <t>Popp, J.</t>
  </si>
  <si>
    <t>7</t>
  </si>
  <si>
    <t>Korth</t>
  </si>
  <si>
    <t>Clark</t>
  </si>
  <si>
    <t>(9)</t>
  </si>
  <si>
    <t>(5)</t>
  </si>
  <si>
    <t>Master's Degrees Awarded in Interdisciplinary Degree Programs as a Percentage of all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</si>
  <si>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</si>
  <si>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</si>
  <si>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</si>
  <si>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</si>
  <si>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</si>
  <si>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</si>
  <si>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</si>
  <si>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</si>
  <si>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</si>
  <si>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</si>
  <si>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</si>
  <si>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ARSC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</si>
  <si>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</si>
  <si>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</si>
  <si>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</si>
  <si>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</si>
  <si>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</si>
  <si>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</si>
  <si>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</si>
  <si>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ARSC,ENGR</t>
  </si>
  <si>
    <t>2002-03</t>
  </si>
  <si>
    <t>PTSC = Plant Science</t>
  </si>
  <si>
    <t>2001-02</t>
  </si>
  <si>
    <t>AFLS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</si>
  <si>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</si>
  <si>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</si>
  <si>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</si>
  <si>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</si>
  <si>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</si>
  <si>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</si>
  <si>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MEPHPH</t>
  </si>
  <si>
    <t>SPACPH</t>
  </si>
  <si>
    <t>AFLS, ARSC, EDHP</t>
  </si>
  <si>
    <t>Fall 2012</t>
  </si>
  <si>
    <t>Rom</t>
  </si>
  <si>
    <t>Savan</t>
  </si>
  <si>
    <t>Baum</t>
  </si>
  <si>
    <t>Bottje</t>
  </si>
  <si>
    <t>BMED</t>
  </si>
  <si>
    <t xml:space="preserve">Jin </t>
  </si>
  <si>
    <t>Srivistava</t>
  </si>
  <si>
    <t>Hettiarac</t>
  </si>
  <si>
    <t>BMED Subtotal</t>
  </si>
  <si>
    <t>Department of BMED</t>
  </si>
  <si>
    <t>(33)</t>
  </si>
  <si>
    <t xml:space="preserve">students. Thirty-three individual faculty in the Bumpers College mentored one or more </t>
  </si>
  <si>
    <t>2011-12</t>
  </si>
  <si>
    <t>Master's Degrees Awarded, 2000/01-2011/12</t>
  </si>
  <si>
    <t xml:space="preserve">Doctoral Degrees Awarded, 2000/01-2011/12 </t>
  </si>
  <si>
    <t>AFLS, ARSC, EDUC, ENGR</t>
  </si>
  <si>
    <t>AFLS, ARCH, ARSC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</si>
</sst>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Fill="1" applyBorder="1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0" xfId="0" applyFill="1" applyBorder="1"/>
    <xf numFmtId="0" fontId="3" fillId="0" borderId="0" xfId="0" applyFont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7" xfId="0" applyFill="1" applyBorder="1"/>
    <xf numFmtId="0" fontId="1" fillId="0" borderId="11" xfId="0" applyFont="1" applyFill="1" applyBorder="1"/>
    <xf numFmtId="0" fontId="0" fillId="0" borderId="28" xfId="0" applyFill="1" applyBorder="1"/>
    <xf numFmtId="0" fontId="0" fillId="0" borderId="25" xfId="0" applyFill="1" applyBorder="1"/>
    <xf numFmtId="0" fontId="3" fillId="0" borderId="19" xfId="0" applyFont="1" applyFill="1" applyBorder="1"/>
    <xf numFmtId="0" fontId="3" fillId="0" borderId="1" xfId="0" applyFont="1" applyFill="1" applyBorder="1" applyAlignment="1">
      <alignment horizontal="right"/>
    </xf>
    <xf numFmtId="0" fontId="0" fillId="2" borderId="29" xfId="0" applyFill="1" applyBorder="1"/>
    <xf numFmtId="0" fontId="3" fillId="2" borderId="30" xfId="0" applyFont="1" applyFill="1" applyBorder="1"/>
    <xf numFmtId="0" fontId="1" fillId="2" borderId="31" xfId="0" applyFont="1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1" fillId="0" borderId="7" xfId="0" applyFont="1" applyFill="1" applyBorder="1"/>
    <xf numFmtId="0" fontId="0" fillId="3" borderId="37" xfId="0" applyFill="1" applyBorder="1"/>
    <xf numFmtId="0" fontId="1" fillId="3" borderId="38" xfId="0" applyFont="1" applyFill="1" applyBorder="1"/>
    <xf numFmtId="0" fontId="0" fillId="3" borderId="38" xfId="0" applyFill="1" applyBorder="1"/>
    <xf numFmtId="0" fontId="0" fillId="3" borderId="29" xfId="0" applyFill="1" applyBorder="1"/>
    <xf numFmtId="0" fontId="3" fillId="3" borderId="38" xfId="0" applyFont="1" applyFill="1" applyBorder="1"/>
    <xf numFmtId="0" fontId="0" fillId="0" borderId="39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3" fillId="0" borderId="0" xfId="0" applyFont="1" applyFill="1" applyBorder="1"/>
    <xf numFmtId="0" fontId="0" fillId="2" borderId="56" xfId="0" applyFill="1" applyBorder="1"/>
    <xf numFmtId="0" fontId="0" fillId="2" borderId="47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0" fillId="2" borderId="59" xfId="0" applyFill="1" applyBorder="1" applyAlignment="1">
      <alignment horizontal="right"/>
    </xf>
    <xf numFmtId="0" fontId="0" fillId="2" borderId="56" xfId="0" applyFill="1" applyBorder="1" applyAlignment="1">
      <alignment horizontal="right"/>
    </xf>
    <xf numFmtId="0" fontId="0" fillId="2" borderId="59" xfId="0" applyFill="1" applyBorder="1"/>
    <xf numFmtId="0" fontId="0" fillId="4" borderId="2" xfId="0" applyFill="1" applyBorder="1"/>
    <xf numFmtId="0" fontId="0" fillId="4" borderId="1" xfId="0" applyFill="1" applyBorder="1"/>
    <xf numFmtId="0" fontId="1" fillId="0" borderId="0" xfId="0" applyFont="1"/>
    <xf numFmtId="0" fontId="1" fillId="0" borderId="13" xfId="0" applyFont="1" applyFill="1" applyBorder="1"/>
    <xf numFmtId="0" fontId="0" fillId="0" borderId="61" xfId="0" applyFill="1" applyBorder="1"/>
    <xf numFmtId="0" fontId="1" fillId="0" borderId="55" xfId="0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0" fontId="1" fillId="0" borderId="40" xfId="0" applyFont="1" applyFill="1" applyBorder="1"/>
    <xf numFmtId="0" fontId="1" fillId="0" borderId="39" xfId="0" applyFont="1" applyFill="1" applyBorder="1"/>
    <xf numFmtId="49" fontId="1" fillId="0" borderId="6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right"/>
    </xf>
    <xf numFmtId="0" fontId="0" fillId="0" borderId="54" xfId="0" applyFill="1" applyBorder="1"/>
    <xf numFmtId="0" fontId="0" fillId="0" borderId="24" xfId="0" applyFill="1" applyBorder="1"/>
    <xf numFmtId="0" fontId="1" fillId="0" borderId="53" xfId="0" applyFont="1" applyFill="1" applyBorder="1"/>
    <xf numFmtId="0" fontId="1" fillId="0" borderId="10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49" fontId="1" fillId="2" borderId="46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0" fillId="0" borderId="11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63" xfId="0" applyFont="1" applyFill="1" applyBorder="1"/>
    <xf numFmtId="0" fontId="0" fillId="0" borderId="64" xfId="0" applyFill="1" applyBorder="1"/>
    <xf numFmtId="49" fontId="1" fillId="0" borderId="27" xfId="0" applyNumberFormat="1" applyFont="1" applyFill="1" applyBorder="1" applyAlignment="1">
      <alignment horizontal="right"/>
    </xf>
    <xf numFmtId="0" fontId="1" fillId="4" borderId="17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 applyAlignment="1">
      <alignment horizontal="right"/>
    </xf>
    <xf numFmtId="49" fontId="0" fillId="4" borderId="57" xfId="0" applyNumberFormat="1" applyFill="1" applyBorder="1" applyAlignment="1">
      <alignment horizontal="right"/>
    </xf>
    <xf numFmtId="0" fontId="1" fillId="4" borderId="19" xfId="0" applyFont="1" applyFill="1" applyBorder="1"/>
    <xf numFmtId="0" fontId="0" fillId="4" borderId="3" xfId="0" applyFill="1" applyBorder="1"/>
    <xf numFmtId="0" fontId="3" fillId="4" borderId="1" xfId="0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right"/>
    </xf>
    <xf numFmtId="49" fontId="1" fillId="4" borderId="6" xfId="0" applyNumberFormat="1" applyFont="1" applyFill="1" applyBorder="1" applyAlignment="1">
      <alignment horizontal="right"/>
    </xf>
    <xf numFmtId="0" fontId="0" fillId="0" borderId="53" xfId="0" applyFill="1" applyBorder="1"/>
    <xf numFmtId="0" fontId="1" fillId="4" borderId="53" xfId="0" applyFont="1" applyFill="1" applyBorder="1"/>
    <xf numFmtId="0" fontId="0" fillId="4" borderId="54" xfId="0" applyFill="1" applyBorder="1"/>
    <xf numFmtId="0" fontId="0" fillId="4" borderId="24" xfId="0" applyFill="1" applyBorder="1"/>
    <xf numFmtId="0" fontId="3" fillId="4" borderId="7" xfId="0" applyFont="1" applyFill="1" applyBorder="1" applyAlignment="1">
      <alignment horizontal="right"/>
    </xf>
    <xf numFmtId="0" fontId="0" fillId="4" borderId="7" xfId="0" applyFill="1" applyBorder="1"/>
    <xf numFmtId="49" fontId="1" fillId="4" borderId="9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0" fillId="0" borderId="23" xfId="0" applyFill="1" applyBorder="1"/>
    <xf numFmtId="49" fontId="1" fillId="0" borderId="58" xfId="0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1" fillId="0" borderId="36" xfId="0" applyFont="1" applyFill="1" applyBorder="1"/>
    <xf numFmtId="0" fontId="1" fillId="0" borderId="18" xfId="0" applyFont="1" applyFill="1" applyBorder="1"/>
    <xf numFmtId="0" fontId="1" fillId="0" borderId="12" xfId="0" applyFont="1" applyFill="1" applyBorder="1"/>
    <xf numFmtId="0" fontId="1" fillId="0" borderId="23" xfId="0" applyFont="1" applyFill="1" applyBorder="1"/>
    <xf numFmtId="0" fontId="5" fillId="0" borderId="0" xfId="0" applyFont="1"/>
    <xf numFmtId="0" fontId="5" fillId="0" borderId="10" xfId="0" applyFont="1" applyFill="1" applyBorder="1"/>
    <xf numFmtId="0" fontId="6" fillId="0" borderId="0" xfId="0" applyFont="1"/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6" xfId="0" applyBorder="1"/>
    <xf numFmtId="0" fontId="0" fillId="0" borderId="25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2" xfId="0" applyNumberFormat="1" applyBorder="1"/>
    <xf numFmtId="0" fontId="0" fillId="0" borderId="67" xfId="0" applyBorder="1"/>
    <xf numFmtId="0" fontId="0" fillId="0" borderId="2" xfId="0" applyBorder="1"/>
    <xf numFmtId="0" fontId="0" fillId="0" borderId="1" xfId="0" applyBorder="1"/>
    <xf numFmtId="10" fontId="0" fillId="0" borderId="4" xfId="0" applyNumberFormat="1" applyBorder="1"/>
    <xf numFmtId="0" fontId="0" fillId="0" borderId="26" xfId="0" applyFill="1" applyBorder="1"/>
    <xf numFmtId="10" fontId="0" fillId="0" borderId="12" xfId="0" applyNumberFormat="1" applyFill="1" applyBorder="1"/>
    <xf numFmtId="3" fontId="0" fillId="0" borderId="11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8" xfId="0" applyBorder="1"/>
    <xf numFmtId="0" fontId="0" fillId="0" borderId="24" xfId="0" applyBorder="1"/>
    <xf numFmtId="0" fontId="0" fillId="0" borderId="7" xfId="0" applyBorder="1"/>
    <xf numFmtId="0" fontId="0" fillId="0" borderId="7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69" xfId="0" applyNumberFormat="1" applyBorder="1" applyAlignment="1">
      <alignment horizontal="right"/>
    </xf>
    <xf numFmtId="10" fontId="0" fillId="0" borderId="62" xfId="0" applyNumberFormat="1" applyBorder="1"/>
    <xf numFmtId="0" fontId="0" fillId="0" borderId="70" xfId="0" applyBorder="1"/>
    <xf numFmtId="0" fontId="0" fillId="0" borderId="44" xfId="0" applyBorder="1"/>
    <xf numFmtId="0" fontId="0" fillId="0" borderId="38" xfId="0" applyBorder="1"/>
    <xf numFmtId="3" fontId="0" fillId="0" borderId="45" xfId="0" applyNumberFormat="1" applyBorder="1"/>
    <xf numFmtId="10" fontId="0" fillId="0" borderId="35" xfId="0" applyNumberFormat="1" applyBorder="1"/>
    <xf numFmtId="0" fontId="0" fillId="0" borderId="45" xfId="0" applyBorder="1" applyAlignment="1">
      <alignment horizontal="center"/>
    </xf>
    <xf numFmtId="0" fontId="0" fillId="0" borderId="26" xfId="0" applyBorder="1"/>
    <xf numFmtId="0" fontId="0" fillId="0" borderId="5" xfId="0" applyBorder="1"/>
    <xf numFmtId="0" fontId="0" fillId="0" borderId="5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0" fontId="0" fillId="0" borderId="36" xfId="0" applyNumberFormat="1" applyBorder="1" applyAlignment="1">
      <alignment horizontal="right"/>
    </xf>
    <xf numFmtId="10" fontId="0" fillId="0" borderId="29" xfId="0" applyNumberFormat="1" applyBorder="1"/>
    <xf numFmtId="0" fontId="1" fillId="3" borderId="37" xfId="0" applyFont="1" applyFill="1" applyBorder="1"/>
    <xf numFmtId="0" fontId="1" fillId="3" borderId="29" xfId="0" applyFont="1" applyFill="1" applyBorder="1"/>
    <xf numFmtId="0" fontId="5" fillId="0" borderId="13" xfId="0" applyFont="1" applyFill="1" applyBorder="1"/>
    <xf numFmtId="0" fontId="1" fillId="0" borderId="61" xfId="0" applyFont="1" applyFill="1" applyBorder="1"/>
    <xf numFmtId="0" fontId="1" fillId="0" borderId="41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4" xfId="0" applyFont="1" applyFill="1" applyBorder="1"/>
    <xf numFmtId="0" fontId="1" fillId="0" borderId="62" xfId="0" applyFont="1" applyFill="1" applyBorder="1"/>
    <xf numFmtId="3" fontId="0" fillId="0" borderId="26" xfId="0" applyNumberFormat="1" applyFill="1" applyBorder="1"/>
    <xf numFmtId="0" fontId="1" fillId="0" borderId="65" xfId="0" applyFon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3" fontId="0" fillId="0" borderId="60" xfId="0" applyNumberFormat="1" applyFill="1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0" fillId="0" borderId="60" xfId="0" applyBorder="1" applyAlignment="1">
      <alignment horizontal="right"/>
    </xf>
    <xf numFmtId="0" fontId="1" fillId="0" borderId="6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F9" sqref="F9"/>
    </sheetView>
  </sheetViews>
  <sheetFormatPr defaultRowHeight="12.75" x14ac:dyDescent="0.2"/>
  <sheetData>
    <row r="1" spans="1:7" x14ac:dyDescent="0.2">
      <c r="A1" s="2" t="s">
        <v>46</v>
      </c>
    </row>
    <row r="2" spans="1:7" x14ac:dyDescent="0.2">
      <c r="A2" s="56" t="s">
        <v>115</v>
      </c>
    </row>
    <row r="3" spans="1:7" ht="13.5" thickBot="1" x14ac:dyDescent="0.25"/>
    <row r="4" spans="1:7" ht="13.5" thickTop="1" x14ac:dyDescent="0.2">
      <c r="A4" s="41"/>
      <c r="B4" s="42"/>
      <c r="C4" s="42"/>
      <c r="D4" s="53"/>
      <c r="E4" s="51" t="s">
        <v>0</v>
      </c>
      <c r="F4" s="49" t="s">
        <v>3</v>
      </c>
      <c r="G4" s="47" t="s">
        <v>3</v>
      </c>
    </row>
    <row r="5" spans="1:7" ht="13.5" thickBot="1" x14ac:dyDescent="0.25">
      <c r="A5" s="43"/>
      <c r="B5" s="44"/>
      <c r="C5" s="44"/>
      <c r="D5" s="46"/>
      <c r="E5" s="52"/>
      <c r="F5" s="50" t="s">
        <v>1</v>
      </c>
      <c r="G5" s="48" t="s">
        <v>4</v>
      </c>
    </row>
    <row r="6" spans="1:7" ht="13.5" thickTop="1" x14ac:dyDescent="0.2">
      <c r="A6" s="80" t="s">
        <v>7</v>
      </c>
      <c r="B6" s="81"/>
      <c r="C6" s="81"/>
      <c r="D6" s="82"/>
      <c r="E6" s="83"/>
      <c r="F6" s="83"/>
      <c r="G6" s="84"/>
    </row>
    <row r="7" spans="1:7" x14ac:dyDescent="0.2">
      <c r="A7" s="77"/>
      <c r="B7" s="78"/>
      <c r="C7" s="78"/>
      <c r="D7" s="18"/>
      <c r="E7" s="76" t="s">
        <v>2</v>
      </c>
      <c r="F7" s="75">
        <v>2</v>
      </c>
      <c r="G7" s="79" t="s">
        <v>69</v>
      </c>
    </row>
    <row r="8" spans="1:7" x14ac:dyDescent="0.2">
      <c r="A8" s="11"/>
      <c r="B8" s="3"/>
      <c r="C8" s="3"/>
      <c r="D8" s="4"/>
      <c r="E8" s="5" t="s">
        <v>6</v>
      </c>
      <c r="F8" s="1">
        <v>5</v>
      </c>
      <c r="G8" s="64" t="s">
        <v>69</v>
      </c>
    </row>
    <row r="9" spans="1:7" x14ac:dyDescent="0.2">
      <c r="A9" s="11"/>
      <c r="B9" s="3"/>
      <c r="C9" s="3"/>
      <c r="D9" s="4"/>
      <c r="E9" s="20" t="s">
        <v>13</v>
      </c>
      <c r="F9" s="1">
        <f>SUM(F7:F8)</f>
        <v>7</v>
      </c>
      <c r="G9" s="64" t="s">
        <v>53</v>
      </c>
    </row>
    <row r="10" spans="1:7" x14ac:dyDescent="0.2">
      <c r="A10" s="85" t="s">
        <v>50</v>
      </c>
      <c r="B10" s="86"/>
      <c r="C10" s="86"/>
      <c r="D10" s="54"/>
      <c r="E10" s="87"/>
      <c r="F10" s="55"/>
      <c r="G10" s="89"/>
    </row>
    <row r="11" spans="1:7" x14ac:dyDescent="0.2">
      <c r="A11" s="19"/>
      <c r="B11" s="3"/>
      <c r="C11" s="3"/>
      <c r="D11" s="4"/>
      <c r="E11" s="20" t="s">
        <v>5</v>
      </c>
      <c r="F11" s="1">
        <v>1</v>
      </c>
      <c r="G11" s="64" t="s">
        <v>66</v>
      </c>
    </row>
    <row r="12" spans="1:7" x14ac:dyDescent="0.2">
      <c r="A12" s="19"/>
      <c r="B12" s="3"/>
      <c r="C12" s="3"/>
      <c r="D12" s="4"/>
      <c r="E12" s="70" t="s">
        <v>13</v>
      </c>
      <c r="F12" s="1">
        <f>SUM(F11)</f>
        <v>1</v>
      </c>
      <c r="G12" s="64" t="s">
        <v>52</v>
      </c>
    </row>
    <row r="13" spans="1:7" x14ac:dyDescent="0.2">
      <c r="A13" s="85" t="s">
        <v>125</v>
      </c>
      <c r="B13" s="86"/>
      <c r="C13" s="86"/>
      <c r="D13" s="54"/>
      <c r="E13" s="87"/>
      <c r="F13" s="55"/>
      <c r="G13" s="89"/>
    </row>
    <row r="14" spans="1:7" x14ac:dyDescent="0.2">
      <c r="A14" s="61"/>
      <c r="B14" s="3"/>
      <c r="C14" s="3"/>
      <c r="D14" s="4"/>
      <c r="E14" s="70" t="s">
        <v>65</v>
      </c>
      <c r="F14" s="1">
        <v>1</v>
      </c>
      <c r="G14" s="64" t="s">
        <v>66</v>
      </c>
    </row>
    <row r="15" spans="1:7" x14ac:dyDescent="0.2">
      <c r="A15" s="61"/>
      <c r="B15" s="3"/>
      <c r="C15" s="3"/>
      <c r="D15" s="4"/>
      <c r="E15" s="70" t="s">
        <v>5</v>
      </c>
      <c r="F15" s="1">
        <v>3</v>
      </c>
      <c r="G15" s="64" t="s">
        <v>69</v>
      </c>
    </row>
    <row r="16" spans="1:7" x14ac:dyDescent="0.2">
      <c r="A16" s="61"/>
      <c r="B16" s="3"/>
      <c r="C16" s="3"/>
      <c r="D16" s="4"/>
      <c r="E16" s="70" t="s">
        <v>13</v>
      </c>
      <c r="F16" s="1">
        <f>SUM(F14:F15)</f>
        <v>4</v>
      </c>
      <c r="G16" s="64" t="s">
        <v>51</v>
      </c>
    </row>
    <row r="17" spans="1:7" x14ac:dyDescent="0.2">
      <c r="A17" s="85" t="s">
        <v>8</v>
      </c>
      <c r="B17" s="86"/>
      <c r="C17" s="86"/>
      <c r="D17" s="54"/>
      <c r="E17" s="87"/>
      <c r="F17" s="55"/>
      <c r="G17" s="88"/>
    </row>
    <row r="18" spans="1:7" x14ac:dyDescent="0.2">
      <c r="A18" s="61"/>
      <c r="B18" s="3"/>
      <c r="C18" s="3"/>
      <c r="D18" s="4"/>
      <c r="E18" s="70" t="s">
        <v>65</v>
      </c>
      <c r="F18" s="1">
        <v>2</v>
      </c>
      <c r="G18" s="64" t="s">
        <v>69</v>
      </c>
    </row>
    <row r="19" spans="1:7" x14ac:dyDescent="0.2">
      <c r="A19" s="11"/>
      <c r="B19" s="3"/>
      <c r="C19" s="3"/>
      <c r="D19" s="4"/>
      <c r="E19" s="5" t="s">
        <v>5</v>
      </c>
      <c r="F19" s="1">
        <v>4</v>
      </c>
      <c r="G19" s="64" t="s">
        <v>61</v>
      </c>
    </row>
    <row r="20" spans="1:7" x14ac:dyDescent="0.2">
      <c r="A20" s="11"/>
      <c r="B20" s="3"/>
      <c r="C20" s="3"/>
      <c r="D20" s="4"/>
      <c r="E20" s="20" t="s">
        <v>13</v>
      </c>
      <c r="F20" s="1">
        <f>SUM(F18:F19)</f>
        <v>6</v>
      </c>
      <c r="G20" s="64" t="s">
        <v>80</v>
      </c>
    </row>
    <row r="21" spans="1:7" x14ac:dyDescent="0.2">
      <c r="A21" s="85" t="s">
        <v>16</v>
      </c>
      <c r="B21" s="86"/>
      <c r="C21" s="86"/>
      <c r="D21" s="54"/>
      <c r="E21" s="87"/>
      <c r="F21" s="55"/>
      <c r="G21" s="88"/>
    </row>
    <row r="22" spans="1:7" x14ac:dyDescent="0.2">
      <c r="A22" s="11"/>
      <c r="B22" s="3"/>
      <c r="C22" s="3"/>
      <c r="D22" s="4"/>
      <c r="E22" s="20" t="s">
        <v>5</v>
      </c>
      <c r="F22" s="1">
        <v>4</v>
      </c>
      <c r="G22" s="64" t="s">
        <v>61</v>
      </c>
    </row>
    <row r="23" spans="1:7" x14ac:dyDescent="0.2">
      <c r="A23" s="11"/>
      <c r="B23" s="3"/>
      <c r="C23" s="3"/>
      <c r="D23" s="4"/>
      <c r="E23" s="20" t="s">
        <v>13</v>
      </c>
      <c r="F23" s="1">
        <f>SUM(F22)</f>
        <v>4</v>
      </c>
      <c r="G23" s="64" t="s">
        <v>53</v>
      </c>
    </row>
    <row r="24" spans="1:7" x14ac:dyDescent="0.2">
      <c r="A24" s="85" t="s">
        <v>9</v>
      </c>
      <c r="B24" s="86"/>
      <c r="C24" s="86"/>
      <c r="D24" s="54"/>
      <c r="E24" s="87"/>
      <c r="F24" s="55"/>
      <c r="G24" s="88"/>
    </row>
    <row r="25" spans="1:7" x14ac:dyDescent="0.2">
      <c r="A25" s="61"/>
      <c r="B25" s="3"/>
      <c r="C25" s="3"/>
      <c r="D25" s="4"/>
      <c r="E25" s="70" t="s">
        <v>2</v>
      </c>
      <c r="F25" s="1">
        <v>1</v>
      </c>
      <c r="G25" s="64" t="s">
        <v>66</v>
      </c>
    </row>
    <row r="26" spans="1:7" x14ac:dyDescent="0.2">
      <c r="A26" s="61"/>
      <c r="B26" s="3"/>
      <c r="C26" s="3"/>
      <c r="D26" s="4"/>
      <c r="E26" s="5" t="s">
        <v>10</v>
      </c>
      <c r="F26" s="1">
        <v>3</v>
      </c>
      <c r="G26" s="64" t="s">
        <v>69</v>
      </c>
    </row>
    <row r="27" spans="1:7" x14ac:dyDescent="0.2">
      <c r="A27" s="11"/>
      <c r="B27" s="3"/>
      <c r="C27" s="3"/>
      <c r="D27" s="4"/>
      <c r="E27" s="20" t="s">
        <v>13</v>
      </c>
      <c r="F27" s="1">
        <f>SUM(F25:F26)</f>
        <v>4</v>
      </c>
      <c r="G27" s="64" t="s">
        <v>53</v>
      </c>
    </row>
    <row r="28" spans="1:7" x14ac:dyDescent="0.2">
      <c r="A28" s="85" t="s">
        <v>37</v>
      </c>
      <c r="B28" s="86"/>
      <c r="C28" s="86"/>
      <c r="D28" s="54"/>
      <c r="E28" s="87"/>
      <c r="F28" s="55"/>
      <c r="G28" s="88"/>
    </row>
    <row r="29" spans="1:7" x14ac:dyDescent="0.2">
      <c r="A29" s="11"/>
      <c r="B29" s="3"/>
      <c r="C29" s="3"/>
      <c r="D29" s="4"/>
      <c r="E29" s="5" t="s">
        <v>2</v>
      </c>
      <c r="F29" s="1">
        <v>1</v>
      </c>
      <c r="G29" s="64" t="s">
        <v>66</v>
      </c>
    </row>
    <row r="30" spans="1:7" x14ac:dyDescent="0.2">
      <c r="A30" s="11"/>
      <c r="B30" s="3"/>
      <c r="C30" s="3"/>
      <c r="D30" s="4"/>
      <c r="E30" s="5" t="s">
        <v>6</v>
      </c>
      <c r="F30" s="1">
        <v>2</v>
      </c>
      <c r="G30" s="64" t="s">
        <v>66</v>
      </c>
    </row>
    <row r="31" spans="1:7" x14ac:dyDescent="0.2">
      <c r="A31" s="11"/>
      <c r="B31" s="3"/>
      <c r="C31" s="3"/>
      <c r="D31" s="4"/>
      <c r="E31" s="20" t="s">
        <v>13</v>
      </c>
      <c r="F31" s="1">
        <f>SUM(F29:F30)</f>
        <v>3</v>
      </c>
      <c r="G31" s="64" t="s">
        <v>51</v>
      </c>
    </row>
    <row r="32" spans="1:7" x14ac:dyDescent="0.2">
      <c r="A32" s="85" t="s">
        <v>11</v>
      </c>
      <c r="B32" s="86"/>
      <c r="C32" s="86"/>
      <c r="D32" s="54"/>
      <c r="E32" s="87"/>
      <c r="F32" s="55"/>
      <c r="G32" s="89"/>
    </row>
    <row r="33" spans="1:7" x14ac:dyDescent="0.2">
      <c r="A33" s="61"/>
      <c r="B33" s="3"/>
      <c r="C33" s="3"/>
      <c r="D33" s="4"/>
      <c r="E33" s="70" t="s">
        <v>65</v>
      </c>
      <c r="F33" s="1">
        <v>3</v>
      </c>
      <c r="G33" s="64" t="s">
        <v>61</v>
      </c>
    </row>
    <row r="34" spans="1:7" x14ac:dyDescent="0.2">
      <c r="A34" s="11"/>
      <c r="B34" s="3"/>
      <c r="C34" s="3"/>
      <c r="D34" s="4"/>
      <c r="E34" s="5" t="s">
        <v>5</v>
      </c>
      <c r="F34" s="1">
        <v>3</v>
      </c>
      <c r="G34" s="64" t="s">
        <v>69</v>
      </c>
    </row>
    <row r="35" spans="1:7" x14ac:dyDescent="0.2">
      <c r="A35" s="11"/>
      <c r="B35" s="3"/>
      <c r="C35" s="3"/>
      <c r="D35" s="4"/>
      <c r="E35" s="5" t="s">
        <v>10</v>
      </c>
      <c r="F35" s="1">
        <v>10</v>
      </c>
      <c r="G35" s="64" t="s">
        <v>76</v>
      </c>
    </row>
    <row r="36" spans="1:7" x14ac:dyDescent="0.2">
      <c r="A36" s="11"/>
      <c r="B36" s="3"/>
      <c r="C36" s="3"/>
      <c r="D36" s="4"/>
      <c r="E36" s="20" t="s">
        <v>13</v>
      </c>
      <c r="F36" s="1">
        <f>SUM(F33:F35)</f>
        <v>16</v>
      </c>
      <c r="G36" s="64" t="s">
        <v>79</v>
      </c>
    </row>
    <row r="37" spans="1:7" x14ac:dyDescent="0.2">
      <c r="A37" s="91" t="s">
        <v>12</v>
      </c>
      <c r="B37" s="92"/>
      <c r="C37" s="92"/>
      <c r="D37" s="93"/>
      <c r="E37" s="94"/>
      <c r="F37" s="95"/>
      <c r="G37" s="96"/>
    </row>
    <row r="38" spans="1:7" x14ac:dyDescent="0.2">
      <c r="A38" s="68"/>
      <c r="B38" s="66"/>
      <c r="C38" s="66"/>
      <c r="D38" s="67"/>
      <c r="E38" s="71" t="s">
        <v>65</v>
      </c>
      <c r="F38" s="15">
        <v>1</v>
      </c>
      <c r="G38" s="65" t="s">
        <v>66</v>
      </c>
    </row>
    <row r="39" spans="1:7" x14ac:dyDescent="0.2">
      <c r="A39" s="90"/>
      <c r="B39" s="66"/>
      <c r="C39" s="66"/>
      <c r="D39" s="67"/>
      <c r="E39" s="72" t="s">
        <v>5</v>
      </c>
      <c r="F39" s="15">
        <v>5</v>
      </c>
      <c r="G39" s="65" t="s">
        <v>72</v>
      </c>
    </row>
    <row r="40" spans="1:7" ht="13.5" thickBot="1" x14ac:dyDescent="0.25">
      <c r="A40" s="12"/>
      <c r="B40" s="13"/>
      <c r="C40" s="13"/>
      <c r="D40" s="14"/>
      <c r="E40" s="97" t="s">
        <v>13</v>
      </c>
      <c r="F40" s="98">
        <f>SUM(F38:F39)</f>
        <v>6</v>
      </c>
      <c r="G40" s="99" t="s">
        <v>80</v>
      </c>
    </row>
    <row r="41" spans="1:7" ht="14.25" thickTop="1" thickBot="1" x14ac:dyDescent="0.25">
      <c r="A41" s="38" t="s">
        <v>13</v>
      </c>
      <c r="B41" s="39"/>
      <c r="C41" s="39"/>
      <c r="D41" s="40"/>
      <c r="E41" s="37"/>
      <c r="F41" s="37">
        <f>SUM(F9+F12+F16+F20+F23+F27+F31+F36+F40)</f>
        <v>51</v>
      </c>
      <c r="G41" s="73" t="s">
        <v>126</v>
      </c>
    </row>
    <row r="42" spans="1:7" ht="13.5" thickTop="1" x14ac:dyDescent="0.2"/>
    <row r="43" spans="1:7" x14ac:dyDescent="0.2">
      <c r="A43" t="s">
        <v>14</v>
      </c>
    </row>
    <row r="44" spans="1:7" x14ac:dyDescent="0.2">
      <c r="A44" s="10" t="s">
        <v>54</v>
      </c>
    </row>
    <row r="45" spans="1:7" x14ac:dyDescent="0.2">
      <c r="A45" s="10" t="s">
        <v>55</v>
      </c>
    </row>
    <row r="46" spans="1:7" x14ac:dyDescent="0.2">
      <c r="A46" s="45" t="s">
        <v>56</v>
      </c>
    </row>
    <row r="47" spans="1:7" x14ac:dyDescent="0.2">
      <c r="A47" t="s">
        <v>15</v>
      </c>
    </row>
    <row r="48" spans="1:7" x14ac:dyDescent="0.2">
      <c r="A48" s="56" t="s">
        <v>127</v>
      </c>
    </row>
    <row r="49" spans="1:1" x14ac:dyDescent="0.2">
      <c r="A49" s="56" t="s">
        <v>73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16" sqref="G16"/>
    </sheetView>
  </sheetViews>
  <sheetFormatPr defaultRowHeight="12.75" x14ac:dyDescent="0.2"/>
  <sheetData>
    <row r="1" spans="1:6" x14ac:dyDescent="0.2">
      <c r="A1" s="2" t="s">
        <v>60</v>
      </c>
    </row>
    <row r="2" spans="1:6" x14ac:dyDescent="0.2">
      <c r="A2" s="56" t="s">
        <v>115</v>
      </c>
    </row>
    <row r="3" spans="1:6" ht="13.5" thickBot="1" x14ac:dyDescent="0.25"/>
    <row r="4" spans="1:6" ht="13.5" thickTop="1" x14ac:dyDescent="0.2">
      <c r="A4" s="22" t="s">
        <v>17</v>
      </c>
      <c r="B4" s="23" t="s">
        <v>18</v>
      </c>
      <c r="C4" s="24" t="s">
        <v>0</v>
      </c>
      <c r="D4" s="25" t="s">
        <v>36</v>
      </c>
    </row>
    <row r="5" spans="1:6" ht="13.5" thickBot="1" x14ac:dyDescent="0.25">
      <c r="A5" s="26"/>
      <c r="B5" s="27"/>
      <c r="C5" s="27"/>
      <c r="D5" s="28"/>
    </row>
    <row r="6" spans="1:6" ht="13.5" thickTop="1" x14ac:dyDescent="0.2">
      <c r="A6" s="59" t="s">
        <v>33</v>
      </c>
      <c r="B6" s="60" t="s">
        <v>75</v>
      </c>
      <c r="C6" s="60" t="s">
        <v>2</v>
      </c>
      <c r="D6" s="103">
        <v>1</v>
      </c>
    </row>
    <row r="7" spans="1:6" x14ac:dyDescent="0.2">
      <c r="A7" s="69"/>
      <c r="B7" s="16" t="s">
        <v>75</v>
      </c>
      <c r="C7" s="16" t="s">
        <v>6</v>
      </c>
      <c r="D7" s="104">
        <v>1</v>
      </c>
    </row>
    <row r="8" spans="1:6" x14ac:dyDescent="0.2">
      <c r="A8" s="63"/>
      <c r="B8" s="62" t="s">
        <v>70</v>
      </c>
      <c r="C8" s="62" t="s">
        <v>2</v>
      </c>
      <c r="D8" s="155">
        <v>1</v>
      </c>
      <c r="E8" s="9"/>
      <c r="F8" s="9"/>
    </row>
    <row r="9" spans="1:6" ht="13.5" thickBot="1" x14ac:dyDescent="0.25">
      <c r="A9" s="17"/>
      <c r="B9" s="29" t="s">
        <v>34</v>
      </c>
      <c r="C9" s="29" t="s">
        <v>6</v>
      </c>
      <c r="D9" s="102">
        <v>4</v>
      </c>
    </row>
    <row r="10" spans="1:6" ht="14.25" thickTop="1" thickBot="1" x14ac:dyDescent="0.25">
      <c r="A10" s="30" t="s">
        <v>38</v>
      </c>
      <c r="B10" s="32"/>
      <c r="C10" s="32"/>
      <c r="D10" s="33">
        <f>SUM(D6:D9)</f>
        <v>7</v>
      </c>
    </row>
    <row r="11" spans="1:6" ht="14.25" thickTop="1" thickBot="1" x14ac:dyDescent="0.25">
      <c r="A11" s="156" t="s">
        <v>45</v>
      </c>
      <c r="B11" s="157" t="s">
        <v>48</v>
      </c>
      <c r="C11" s="157" t="s">
        <v>5</v>
      </c>
      <c r="D11" s="158">
        <v>1</v>
      </c>
    </row>
    <row r="12" spans="1:6" ht="14.25" thickTop="1" thickBot="1" x14ac:dyDescent="0.25">
      <c r="A12" s="151" t="s">
        <v>49</v>
      </c>
      <c r="B12" s="31"/>
      <c r="C12" s="31"/>
      <c r="D12" s="152">
        <f>SUM(D11)</f>
        <v>1</v>
      </c>
    </row>
    <row r="13" spans="1:6" ht="13.5" thickTop="1" x14ac:dyDescent="0.2">
      <c r="A13" s="63" t="s">
        <v>120</v>
      </c>
      <c r="B13" s="62" t="s">
        <v>121</v>
      </c>
      <c r="C13" s="62" t="s">
        <v>65</v>
      </c>
      <c r="D13" s="155">
        <v>1</v>
      </c>
    </row>
    <row r="14" spans="1:6" x14ac:dyDescent="0.2">
      <c r="A14" s="153"/>
      <c r="B14" s="6" t="s">
        <v>121</v>
      </c>
      <c r="C14" s="6" t="s">
        <v>5</v>
      </c>
      <c r="D14" s="159">
        <v>1</v>
      </c>
    </row>
    <row r="15" spans="1:6" ht="13.5" thickBot="1" x14ac:dyDescent="0.25">
      <c r="A15" s="35"/>
      <c r="B15" s="62" t="s">
        <v>71</v>
      </c>
      <c r="C15" s="62" t="s">
        <v>5</v>
      </c>
      <c r="D15" s="155">
        <v>2</v>
      </c>
    </row>
    <row r="16" spans="1:6" ht="14.25" thickTop="1" thickBot="1" x14ac:dyDescent="0.25">
      <c r="A16" s="151" t="s">
        <v>124</v>
      </c>
      <c r="B16" s="34"/>
      <c r="C16" s="34"/>
      <c r="D16" s="33">
        <f>SUM(D13:D15)</f>
        <v>4</v>
      </c>
    </row>
    <row r="17" spans="1:4" ht="13.5" thickTop="1" x14ac:dyDescent="0.2">
      <c r="A17" s="69" t="s">
        <v>19</v>
      </c>
      <c r="B17" s="16" t="s">
        <v>20</v>
      </c>
      <c r="C17" s="16" t="s">
        <v>5</v>
      </c>
      <c r="D17" s="104">
        <v>1</v>
      </c>
    </row>
    <row r="18" spans="1:4" x14ac:dyDescent="0.2">
      <c r="A18" s="69"/>
      <c r="B18" s="16" t="s">
        <v>21</v>
      </c>
      <c r="C18" s="16" t="s">
        <v>65</v>
      </c>
      <c r="D18" s="104">
        <v>1</v>
      </c>
    </row>
    <row r="19" spans="1:4" x14ac:dyDescent="0.2">
      <c r="A19" s="8"/>
      <c r="B19" s="6" t="s">
        <v>74</v>
      </c>
      <c r="C19" s="6" t="s">
        <v>5</v>
      </c>
      <c r="D19" s="159">
        <v>2</v>
      </c>
    </row>
    <row r="20" spans="1:4" x14ac:dyDescent="0.2">
      <c r="A20" s="8"/>
      <c r="B20" s="6" t="s">
        <v>117</v>
      </c>
      <c r="C20" s="6" t="s">
        <v>5</v>
      </c>
      <c r="D20" s="159">
        <v>1</v>
      </c>
    </row>
    <row r="21" spans="1:4" ht="13.5" thickBot="1" x14ac:dyDescent="0.25">
      <c r="A21" s="35"/>
      <c r="B21" s="62" t="s">
        <v>122</v>
      </c>
      <c r="C21" s="62" t="s">
        <v>65</v>
      </c>
      <c r="D21" s="155">
        <v>1</v>
      </c>
    </row>
    <row r="22" spans="1:4" ht="14.25" thickTop="1" thickBot="1" x14ac:dyDescent="0.25">
      <c r="A22" s="30" t="s">
        <v>39</v>
      </c>
      <c r="B22" s="31"/>
      <c r="C22" s="32"/>
      <c r="D22" s="33">
        <f>SUM(D17:D21)</f>
        <v>6</v>
      </c>
    </row>
    <row r="23" spans="1:4" ht="13.5" thickTop="1" x14ac:dyDescent="0.2">
      <c r="A23" s="59" t="s">
        <v>22</v>
      </c>
      <c r="B23" s="60" t="s">
        <v>118</v>
      </c>
      <c r="C23" s="60" t="s">
        <v>5</v>
      </c>
      <c r="D23" s="103">
        <v>1</v>
      </c>
    </row>
    <row r="24" spans="1:4" x14ac:dyDescent="0.2">
      <c r="A24" s="57"/>
      <c r="B24" s="6" t="s">
        <v>123</v>
      </c>
      <c r="C24" s="6" t="s">
        <v>5</v>
      </c>
      <c r="D24" s="159">
        <v>1</v>
      </c>
    </row>
    <row r="25" spans="1:4" ht="13.5" thickBot="1" x14ac:dyDescent="0.25">
      <c r="A25" s="74"/>
      <c r="B25" s="29" t="s">
        <v>62</v>
      </c>
      <c r="C25" s="29" t="s">
        <v>5</v>
      </c>
      <c r="D25" s="102">
        <v>2</v>
      </c>
    </row>
    <row r="26" spans="1:4" ht="14.25" thickTop="1" thickBot="1" x14ac:dyDescent="0.25">
      <c r="A26" s="30" t="s">
        <v>40</v>
      </c>
      <c r="B26" s="32"/>
      <c r="C26" s="32"/>
      <c r="D26" s="33">
        <f>SUM(D23:D25)</f>
        <v>4</v>
      </c>
    </row>
    <row r="27" spans="1:4" ht="13.5" thickTop="1" x14ac:dyDescent="0.2">
      <c r="A27" s="69" t="s">
        <v>28</v>
      </c>
      <c r="B27" s="16" t="s">
        <v>29</v>
      </c>
      <c r="C27" s="16" t="s">
        <v>2</v>
      </c>
      <c r="D27" s="104">
        <v>1</v>
      </c>
    </row>
    <row r="28" spans="1:4" ht="13.5" thickBot="1" x14ac:dyDescent="0.25">
      <c r="A28" s="74"/>
      <c r="B28" s="29" t="s">
        <v>35</v>
      </c>
      <c r="C28" s="29" t="s">
        <v>6</v>
      </c>
      <c r="D28" s="102">
        <v>2</v>
      </c>
    </row>
    <row r="29" spans="1:4" ht="14.25" thickTop="1" thickBot="1" x14ac:dyDescent="0.25">
      <c r="A29" s="30" t="s">
        <v>41</v>
      </c>
      <c r="B29" s="32"/>
      <c r="C29" s="32"/>
      <c r="D29" s="33">
        <f>SUM(D27:D28)</f>
        <v>3</v>
      </c>
    </row>
    <row r="30" spans="1:4" ht="13.5" thickTop="1" x14ac:dyDescent="0.2">
      <c r="A30" s="59" t="s">
        <v>30</v>
      </c>
      <c r="B30" s="60" t="s">
        <v>78</v>
      </c>
      <c r="C30" s="60" t="s">
        <v>10</v>
      </c>
      <c r="D30" s="103">
        <v>2</v>
      </c>
    </row>
    <row r="31" spans="1:4" x14ac:dyDescent="0.2">
      <c r="A31" s="74"/>
      <c r="B31" s="29" t="s">
        <v>57</v>
      </c>
      <c r="C31" s="29" t="s">
        <v>10</v>
      </c>
      <c r="D31" s="102">
        <v>1</v>
      </c>
    </row>
    <row r="32" spans="1:4" ht="13.5" thickBot="1" x14ac:dyDescent="0.25">
      <c r="A32" s="154"/>
      <c r="B32" s="105" t="s">
        <v>116</v>
      </c>
      <c r="C32" s="105" t="s">
        <v>2</v>
      </c>
      <c r="D32" s="160">
        <v>1</v>
      </c>
    </row>
    <row r="33" spans="1:5" ht="14.25" thickTop="1" thickBot="1" x14ac:dyDescent="0.25">
      <c r="A33" s="30" t="s">
        <v>42</v>
      </c>
      <c r="B33" s="32"/>
      <c r="C33" s="32"/>
      <c r="D33" s="33">
        <f>SUM(D30:D32)</f>
        <v>4</v>
      </c>
    </row>
    <row r="34" spans="1:5" ht="13.5" thickTop="1" x14ac:dyDescent="0.2">
      <c r="A34" s="59" t="s">
        <v>23</v>
      </c>
      <c r="B34" s="60" t="s">
        <v>63</v>
      </c>
      <c r="C34" s="60" t="s">
        <v>65</v>
      </c>
      <c r="D34" s="103">
        <v>1</v>
      </c>
    </row>
    <row r="35" spans="1:5" x14ac:dyDescent="0.2">
      <c r="A35" s="107"/>
      <c r="B35" s="16" t="s">
        <v>63</v>
      </c>
      <c r="C35" s="16" t="s">
        <v>5</v>
      </c>
      <c r="D35" s="104">
        <v>2</v>
      </c>
    </row>
    <row r="36" spans="1:5" x14ac:dyDescent="0.2">
      <c r="A36" s="69"/>
      <c r="B36" s="16" t="s">
        <v>63</v>
      </c>
      <c r="C36" s="16" t="s">
        <v>10</v>
      </c>
      <c r="D36" s="104">
        <v>2</v>
      </c>
      <c r="E36" s="108"/>
    </row>
    <row r="37" spans="1:5" x14ac:dyDescent="0.2">
      <c r="A37" s="7"/>
      <c r="B37" s="16" t="s">
        <v>31</v>
      </c>
      <c r="C37" s="16" t="s">
        <v>10</v>
      </c>
      <c r="D37" s="104">
        <v>1</v>
      </c>
    </row>
    <row r="38" spans="1:5" x14ac:dyDescent="0.2">
      <c r="A38" s="7"/>
      <c r="B38" s="16" t="s">
        <v>58</v>
      </c>
      <c r="C38" s="16" t="s">
        <v>10</v>
      </c>
      <c r="D38" s="104">
        <v>1</v>
      </c>
    </row>
    <row r="39" spans="1:5" x14ac:dyDescent="0.2">
      <c r="A39" s="7"/>
      <c r="B39" s="16" t="s">
        <v>77</v>
      </c>
      <c r="C39" s="16" t="s">
        <v>65</v>
      </c>
      <c r="D39" s="104">
        <v>1</v>
      </c>
    </row>
    <row r="40" spans="1:5" x14ac:dyDescent="0.2">
      <c r="A40" s="8"/>
      <c r="B40" s="6" t="s">
        <v>59</v>
      </c>
      <c r="C40" s="6" t="s">
        <v>10</v>
      </c>
      <c r="D40" s="159">
        <v>1</v>
      </c>
    </row>
    <row r="41" spans="1:5" x14ac:dyDescent="0.2">
      <c r="A41" s="8"/>
      <c r="B41" s="6" t="s">
        <v>32</v>
      </c>
      <c r="C41" s="6" t="s">
        <v>10</v>
      </c>
      <c r="D41" s="159">
        <v>1</v>
      </c>
    </row>
    <row r="42" spans="1:5" x14ac:dyDescent="0.2">
      <c r="A42" s="8"/>
      <c r="B42" s="6" t="s">
        <v>47</v>
      </c>
      <c r="C42" s="6" t="s">
        <v>10</v>
      </c>
      <c r="D42" s="159">
        <v>2</v>
      </c>
      <c r="E42" s="106"/>
    </row>
    <row r="43" spans="1:5" x14ac:dyDescent="0.2">
      <c r="A43" s="17"/>
      <c r="B43" s="29" t="s">
        <v>24</v>
      </c>
      <c r="C43" s="29" t="s">
        <v>5</v>
      </c>
      <c r="D43" s="102">
        <v>1</v>
      </c>
    </row>
    <row r="44" spans="1:5" x14ac:dyDescent="0.2">
      <c r="A44" s="17"/>
      <c r="B44" s="29" t="s">
        <v>64</v>
      </c>
      <c r="C44" s="29" t="s">
        <v>65</v>
      </c>
      <c r="D44" s="102">
        <v>1</v>
      </c>
    </row>
    <row r="45" spans="1:5" ht="13.5" thickBot="1" x14ac:dyDescent="0.25">
      <c r="A45" s="58"/>
      <c r="B45" s="105" t="s">
        <v>64</v>
      </c>
      <c r="C45" s="105" t="s">
        <v>10</v>
      </c>
      <c r="D45" s="160">
        <v>2</v>
      </c>
    </row>
    <row r="46" spans="1:5" ht="14.25" thickTop="1" thickBot="1" x14ac:dyDescent="0.25">
      <c r="A46" s="30" t="s">
        <v>43</v>
      </c>
      <c r="B46" s="32"/>
      <c r="C46" s="32"/>
      <c r="D46" s="33">
        <f>SUM(D34:D45)</f>
        <v>16</v>
      </c>
    </row>
    <row r="47" spans="1:5" ht="13.5" thickTop="1" x14ac:dyDescent="0.2">
      <c r="A47" s="69" t="s">
        <v>25</v>
      </c>
      <c r="B47" s="16" t="s">
        <v>119</v>
      </c>
      <c r="C47" s="16" t="s">
        <v>5</v>
      </c>
      <c r="D47" s="104">
        <v>1</v>
      </c>
    </row>
    <row r="48" spans="1:5" x14ac:dyDescent="0.2">
      <c r="A48" s="7"/>
      <c r="B48" s="16" t="s">
        <v>26</v>
      </c>
      <c r="C48" s="16" t="s">
        <v>5</v>
      </c>
      <c r="D48" s="104">
        <v>2</v>
      </c>
    </row>
    <row r="49" spans="1:4" x14ac:dyDescent="0.2">
      <c r="A49" s="57"/>
      <c r="B49" s="6" t="s">
        <v>67</v>
      </c>
      <c r="C49" s="6" t="s">
        <v>65</v>
      </c>
      <c r="D49" s="159">
        <v>1</v>
      </c>
    </row>
    <row r="50" spans="1:4" x14ac:dyDescent="0.2">
      <c r="A50" s="8"/>
      <c r="B50" s="6" t="s">
        <v>27</v>
      </c>
      <c r="C50" s="6" t="s">
        <v>5</v>
      </c>
      <c r="D50" s="159">
        <v>1</v>
      </c>
    </row>
    <row r="51" spans="1:4" ht="13.5" thickBot="1" x14ac:dyDescent="0.25">
      <c r="A51" s="17"/>
      <c r="B51" s="29" t="s">
        <v>68</v>
      </c>
      <c r="C51" s="29" t="s">
        <v>5</v>
      </c>
      <c r="D51" s="102">
        <v>1</v>
      </c>
    </row>
    <row r="52" spans="1:4" ht="14.25" thickTop="1" thickBot="1" x14ac:dyDescent="0.25">
      <c r="A52" s="30" t="s">
        <v>44</v>
      </c>
      <c r="B52" s="32"/>
      <c r="C52" s="32"/>
      <c r="D52" s="33">
        <f>SUM(D47:D51)</f>
        <v>6</v>
      </c>
    </row>
    <row r="53" spans="1:4" ht="14.25" thickTop="1" thickBot="1" x14ac:dyDescent="0.25">
      <c r="A53" s="36" t="s">
        <v>13</v>
      </c>
      <c r="B53" s="37"/>
      <c r="C53" s="37"/>
      <c r="D53" s="21">
        <f>SUM(D52,D46,D33,D29,D26,D22,D16,D12,D10)</f>
        <v>51</v>
      </c>
    </row>
    <row r="54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workbookViewId="0">
      <selection activeCell="F13" sqref="F13"/>
    </sheetView>
  </sheetViews>
  <sheetFormatPr defaultRowHeight="12.75" x14ac:dyDescent="0.2"/>
  <sheetData>
    <row r="3" spans="1:11" x14ac:dyDescent="0.2">
      <c r="A3" t="s">
        <v>81</v>
      </c>
    </row>
    <row r="4" spans="1:11" x14ac:dyDescent="0.2">
      <c r="A4" s="56" t="s">
        <v>129</v>
      </c>
    </row>
    <row r="5" spans="1:11" ht="13.5" thickBot="1" x14ac:dyDescent="0.25"/>
    <row r="6" spans="1:11" ht="14.25" thickTop="1" thickBot="1" x14ac:dyDescent="0.25">
      <c r="A6" s="109"/>
      <c r="B6" s="110" t="s">
        <v>65</v>
      </c>
      <c r="C6" s="110" t="s">
        <v>82</v>
      </c>
      <c r="D6" s="110" t="s">
        <v>83</v>
      </c>
      <c r="E6" s="110" t="s">
        <v>84</v>
      </c>
      <c r="F6" s="111" t="s">
        <v>13</v>
      </c>
      <c r="G6" s="112" t="s">
        <v>85</v>
      </c>
      <c r="H6" s="113" t="s">
        <v>86</v>
      </c>
      <c r="J6" s="114"/>
    </row>
    <row r="7" spans="1:11" ht="13.5" thickTop="1" x14ac:dyDescent="0.2">
      <c r="A7" s="162" t="s">
        <v>128</v>
      </c>
      <c r="B7" s="163">
        <v>5</v>
      </c>
      <c r="C7" s="164">
        <v>3</v>
      </c>
      <c r="D7" s="164">
        <v>9</v>
      </c>
      <c r="E7" s="164">
        <v>1</v>
      </c>
      <c r="F7" s="165">
        <f>SUM(B7:E7)</f>
        <v>18</v>
      </c>
      <c r="G7" s="167">
        <v>1140</v>
      </c>
      <c r="H7" s="168">
        <f>PRODUCT(F7*1/G7)</f>
        <v>1.5789473684210527E-2</v>
      </c>
      <c r="J7" s="114"/>
    </row>
    <row r="8" spans="1:11" x14ac:dyDescent="0.2">
      <c r="A8" s="115" t="s">
        <v>87</v>
      </c>
      <c r="B8" s="116">
        <v>7</v>
      </c>
      <c r="C8" s="117">
        <v>1</v>
      </c>
      <c r="D8" s="117">
        <v>4</v>
      </c>
      <c r="E8" s="117">
        <v>0</v>
      </c>
      <c r="F8" s="100">
        <f t="shared" ref="F8:F18" si="0">SUM(B8:E8)</f>
        <v>12</v>
      </c>
      <c r="G8" s="161">
        <v>1097</v>
      </c>
      <c r="H8" s="119">
        <f>PRODUCT(F8*1/G8)</f>
        <v>1.0938924339106655E-2</v>
      </c>
      <c r="J8" s="56" t="s">
        <v>88</v>
      </c>
    </row>
    <row r="9" spans="1:11" x14ac:dyDescent="0.2">
      <c r="A9" s="115" t="s">
        <v>89</v>
      </c>
      <c r="B9" s="116">
        <v>1</v>
      </c>
      <c r="C9" s="117">
        <v>1</v>
      </c>
      <c r="D9" s="117">
        <v>4</v>
      </c>
      <c r="E9" s="117">
        <v>0</v>
      </c>
      <c r="F9" s="100">
        <f t="shared" si="0"/>
        <v>6</v>
      </c>
      <c r="G9" s="118">
        <v>1035</v>
      </c>
      <c r="H9" s="119">
        <f t="shared" ref="H9:H19" si="1">PRODUCT(F9*1/G9)</f>
        <v>5.7971014492753624E-3</v>
      </c>
      <c r="J9" s="56"/>
      <c r="K9" s="56" t="s">
        <v>131</v>
      </c>
    </row>
    <row r="10" spans="1:11" x14ac:dyDescent="0.2">
      <c r="A10" s="120" t="s">
        <v>90</v>
      </c>
      <c r="B10" s="121">
        <v>1</v>
      </c>
      <c r="C10" s="122">
        <v>0</v>
      </c>
      <c r="D10" s="122">
        <v>11</v>
      </c>
      <c r="E10" s="122">
        <v>0</v>
      </c>
      <c r="F10" s="1">
        <f t="shared" si="0"/>
        <v>12</v>
      </c>
      <c r="G10" s="1">
        <v>946</v>
      </c>
      <c r="H10" s="123">
        <f t="shared" si="1"/>
        <v>1.2684989429175475E-2</v>
      </c>
      <c r="J10" s="56" t="s">
        <v>91</v>
      </c>
    </row>
    <row r="11" spans="1:11" x14ac:dyDescent="0.2">
      <c r="A11" s="115" t="s">
        <v>92</v>
      </c>
      <c r="B11" s="116">
        <v>4</v>
      </c>
      <c r="C11" s="117">
        <v>2</v>
      </c>
      <c r="D11" s="117">
        <v>15</v>
      </c>
      <c r="E11" s="117">
        <v>1</v>
      </c>
      <c r="F11" s="100">
        <f t="shared" si="0"/>
        <v>22</v>
      </c>
      <c r="G11" s="124">
        <v>963</v>
      </c>
      <c r="H11" s="125">
        <f t="shared" si="1"/>
        <v>2.284527518172378E-2</v>
      </c>
      <c r="J11" s="56"/>
      <c r="K11" s="56" t="s">
        <v>93</v>
      </c>
    </row>
    <row r="12" spans="1:11" x14ac:dyDescent="0.2">
      <c r="A12" s="115" t="s">
        <v>94</v>
      </c>
      <c r="B12" s="116">
        <v>5</v>
      </c>
      <c r="C12" s="117">
        <v>2</v>
      </c>
      <c r="D12" s="117">
        <v>13</v>
      </c>
      <c r="E12" s="117">
        <v>0</v>
      </c>
      <c r="F12" s="126">
        <f t="shared" si="0"/>
        <v>20</v>
      </c>
      <c r="G12" s="127">
        <v>938</v>
      </c>
      <c r="H12" s="123">
        <f t="shared" si="1"/>
        <v>2.1321961620469083E-2</v>
      </c>
      <c r="J12" s="56" t="s">
        <v>95</v>
      </c>
    </row>
    <row r="13" spans="1:11" x14ac:dyDescent="0.2">
      <c r="A13" s="120" t="s">
        <v>96</v>
      </c>
      <c r="B13" s="121">
        <v>7</v>
      </c>
      <c r="C13" s="122">
        <v>1</v>
      </c>
      <c r="D13" s="122">
        <v>7</v>
      </c>
      <c r="E13" s="122">
        <v>1</v>
      </c>
      <c r="F13" s="128">
        <f t="shared" si="0"/>
        <v>16</v>
      </c>
      <c r="G13" s="129">
        <v>987</v>
      </c>
      <c r="H13" s="123">
        <f t="shared" si="1"/>
        <v>1.6210739614994935E-2</v>
      </c>
      <c r="J13" s="56"/>
      <c r="K13" s="56" t="s">
        <v>132</v>
      </c>
    </row>
    <row r="14" spans="1:11" x14ac:dyDescent="0.2">
      <c r="A14" s="120" t="s">
        <v>97</v>
      </c>
      <c r="B14" s="121">
        <v>10</v>
      </c>
      <c r="C14" s="122">
        <v>3</v>
      </c>
      <c r="D14" s="122">
        <v>7</v>
      </c>
      <c r="E14" s="130" t="s">
        <v>98</v>
      </c>
      <c r="F14" s="128">
        <f t="shared" si="0"/>
        <v>20</v>
      </c>
      <c r="G14" s="129">
        <v>909</v>
      </c>
      <c r="H14" s="123">
        <f t="shared" si="1"/>
        <v>2.2002200220022004E-2</v>
      </c>
      <c r="J14" s="56" t="s">
        <v>99</v>
      </c>
    </row>
    <row r="15" spans="1:11" x14ac:dyDescent="0.2">
      <c r="A15" s="120" t="s">
        <v>100</v>
      </c>
      <c r="B15" s="121">
        <v>4</v>
      </c>
      <c r="C15" s="122">
        <v>0</v>
      </c>
      <c r="D15" s="122">
        <v>8</v>
      </c>
      <c r="E15" s="130" t="s">
        <v>98</v>
      </c>
      <c r="F15" s="128">
        <f t="shared" si="0"/>
        <v>12</v>
      </c>
      <c r="G15" s="129">
        <v>833</v>
      </c>
      <c r="H15" s="123">
        <f t="shared" si="1"/>
        <v>1.4405762304921969E-2</v>
      </c>
      <c r="J15" s="56"/>
      <c r="K15" s="56" t="s">
        <v>101</v>
      </c>
    </row>
    <row r="16" spans="1:11" x14ac:dyDescent="0.2">
      <c r="A16" s="120" t="s">
        <v>102</v>
      </c>
      <c r="B16" s="121">
        <v>3</v>
      </c>
      <c r="C16" s="122">
        <v>3</v>
      </c>
      <c r="D16" s="122">
        <v>4</v>
      </c>
      <c r="E16" s="130" t="s">
        <v>98</v>
      </c>
      <c r="F16" s="128">
        <f t="shared" si="0"/>
        <v>10</v>
      </c>
      <c r="G16" s="129">
        <v>803</v>
      </c>
      <c r="H16" s="123">
        <f t="shared" si="1"/>
        <v>1.2453300124533001E-2</v>
      </c>
      <c r="J16" s="56" t="s">
        <v>103</v>
      </c>
    </row>
    <row r="17" spans="1:11" x14ac:dyDescent="0.2">
      <c r="A17" s="120" t="s">
        <v>104</v>
      </c>
      <c r="B17" s="121">
        <v>1</v>
      </c>
      <c r="C17" s="122">
        <v>0</v>
      </c>
      <c r="D17" s="122">
        <v>7</v>
      </c>
      <c r="E17" s="130" t="s">
        <v>98</v>
      </c>
      <c r="F17" s="128">
        <f t="shared" si="0"/>
        <v>8</v>
      </c>
      <c r="G17" s="129">
        <v>736</v>
      </c>
      <c r="H17" s="123">
        <f t="shared" si="1"/>
        <v>1.0869565217391304E-2</v>
      </c>
      <c r="J17" s="56"/>
      <c r="K17" s="56" t="s">
        <v>105</v>
      </c>
    </row>
    <row r="18" spans="1:11" ht="13.5" thickBot="1" x14ac:dyDescent="0.25">
      <c r="A18" s="131" t="s">
        <v>106</v>
      </c>
      <c r="B18" s="132">
        <v>0</v>
      </c>
      <c r="C18" s="133">
        <v>3</v>
      </c>
      <c r="D18" s="133">
        <v>4</v>
      </c>
      <c r="E18" s="134" t="s">
        <v>98</v>
      </c>
      <c r="F18" s="135">
        <f t="shared" si="0"/>
        <v>7</v>
      </c>
      <c r="G18" s="136">
        <v>737</v>
      </c>
      <c r="H18" s="137">
        <f t="shared" si="1"/>
        <v>9.497964721845319E-3</v>
      </c>
      <c r="J18" s="56" t="s">
        <v>107</v>
      </c>
    </row>
    <row r="19" spans="1:11" ht="14.25" thickTop="1" thickBot="1" x14ac:dyDescent="0.25">
      <c r="A19" s="138" t="s">
        <v>13</v>
      </c>
      <c r="B19" s="139">
        <f>SUM(B7:B18)</f>
        <v>48</v>
      </c>
      <c r="C19" s="140">
        <f>SUM(C7:C18)</f>
        <v>19</v>
      </c>
      <c r="D19" s="140">
        <f>SUM(D7:D18)</f>
        <v>93</v>
      </c>
      <c r="E19" s="140">
        <f>SUM(E7:E13)</f>
        <v>3</v>
      </c>
      <c r="F19" s="140">
        <f>SUM(F7:F18)</f>
        <v>163</v>
      </c>
      <c r="G19" s="141">
        <f>SUM(G7:G18)</f>
        <v>11124</v>
      </c>
      <c r="H19" s="142">
        <f t="shared" si="1"/>
        <v>1.4653002517080188E-2</v>
      </c>
      <c r="J19" s="56"/>
      <c r="K19" s="56" t="s">
        <v>114</v>
      </c>
    </row>
    <row r="20" spans="1:11" ht="13.5" thickTop="1" x14ac:dyDescent="0.2">
      <c r="J20" s="56" t="s">
        <v>108</v>
      </c>
    </row>
    <row r="21" spans="1:11" x14ac:dyDescent="0.2">
      <c r="K21" s="56" t="s">
        <v>109</v>
      </c>
    </row>
    <row r="22" spans="1:11" x14ac:dyDescent="0.2">
      <c r="A22" t="s">
        <v>110</v>
      </c>
    </row>
    <row r="23" spans="1:11" x14ac:dyDescent="0.2">
      <c r="A23" s="56" t="s">
        <v>130</v>
      </c>
    </row>
    <row r="24" spans="1:11" ht="13.5" thickBot="1" x14ac:dyDescent="0.25"/>
    <row r="25" spans="1:11" ht="14.25" thickTop="1" thickBot="1" x14ac:dyDescent="0.25">
      <c r="A25" s="109"/>
      <c r="B25" s="110" t="s">
        <v>5</v>
      </c>
      <c r="C25" s="110" t="s">
        <v>111</v>
      </c>
      <c r="D25" s="110" t="s">
        <v>2</v>
      </c>
      <c r="E25" s="110" t="s">
        <v>112</v>
      </c>
      <c r="F25" s="110" t="s">
        <v>10</v>
      </c>
      <c r="G25" s="110" t="s">
        <v>6</v>
      </c>
      <c r="H25" s="143" t="s">
        <v>113</v>
      </c>
      <c r="I25" s="111" t="s">
        <v>13</v>
      </c>
      <c r="J25" s="112" t="s">
        <v>85</v>
      </c>
      <c r="K25" s="113" t="s">
        <v>86</v>
      </c>
    </row>
    <row r="26" spans="1:11" ht="13.5" thickTop="1" x14ac:dyDescent="0.2">
      <c r="A26" s="170" t="s">
        <v>128</v>
      </c>
      <c r="B26" s="163">
        <v>9</v>
      </c>
      <c r="C26" s="164">
        <v>2</v>
      </c>
      <c r="D26" s="164">
        <v>6</v>
      </c>
      <c r="E26" s="164">
        <v>3</v>
      </c>
      <c r="F26" s="164">
        <v>1</v>
      </c>
      <c r="G26" s="164">
        <v>5</v>
      </c>
      <c r="H26" s="169">
        <v>2</v>
      </c>
      <c r="I26" s="165">
        <f>SUM(B26:H26)</f>
        <v>28</v>
      </c>
      <c r="J26" s="166">
        <v>164</v>
      </c>
      <c r="K26" s="168">
        <f>PRODUCT(I26*1/J26)</f>
        <v>0.17073170731707318</v>
      </c>
    </row>
    <row r="27" spans="1:11" x14ac:dyDescent="0.2">
      <c r="A27" s="115" t="s">
        <v>87</v>
      </c>
      <c r="B27" s="116">
        <v>14</v>
      </c>
      <c r="C27" s="117">
        <v>2</v>
      </c>
      <c r="D27" s="117">
        <v>5</v>
      </c>
      <c r="E27" s="117">
        <v>5</v>
      </c>
      <c r="F27" s="117">
        <v>1</v>
      </c>
      <c r="G27" s="117">
        <v>9</v>
      </c>
      <c r="H27" s="144">
        <v>2</v>
      </c>
      <c r="I27" s="100">
        <f t="shared" ref="I27:I37" si="2">SUM(B27:H27)</f>
        <v>38</v>
      </c>
      <c r="J27" s="124">
        <v>166</v>
      </c>
      <c r="K27" s="119">
        <f>PRODUCT(I27*1/J27)</f>
        <v>0.2289156626506024</v>
      </c>
    </row>
    <row r="28" spans="1:11" x14ac:dyDescent="0.2">
      <c r="A28" s="115" t="s">
        <v>89</v>
      </c>
      <c r="B28" s="116">
        <v>6</v>
      </c>
      <c r="C28" s="117">
        <v>2</v>
      </c>
      <c r="D28" s="117">
        <v>5</v>
      </c>
      <c r="E28" s="117">
        <v>2</v>
      </c>
      <c r="F28" s="117">
        <v>3</v>
      </c>
      <c r="G28" s="117">
        <v>6</v>
      </c>
      <c r="H28" s="144">
        <v>5</v>
      </c>
      <c r="I28" s="100">
        <f t="shared" si="2"/>
        <v>29</v>
      </c>
      <c r="J28" s="124">
        <v>147</v>
      </c>
      <c r="K28" s="119">
        <f>PRODUCT(I28*1/J28)</f>
        <v>0.19727891156462585</v>
      </c>
    </row>
    <row r="29" spans="1:11" x14ac:dyDescent="0.2">
      <c r="A29" s="120" t="s">
        <v>90</v>
      </c>
      <c r="B29" s="121">
        <v>5</v>
      </c>
      <c r="C29" s="122">
        <v>3</v>
      </c>
      <c r="D29" s="122">
        <v>3</v>
      </c>
      <c r="E29" s="122">
        <v>7</v>
      </c>
      <c r="F29" s="122">
        <v>4</v>
      </c>
      <c r="G29" s="122">
        <v>12</v>
      </c>
      <c r="H29" s="145">
        <v>1</v>
      </c>
      <c r="I29" s="1">
        <f t="shared" si="2"/>
        <v>35</v>
      </c>
      <c r="J29" s="101">
        <v>160</v>
      </c>
      <c r="K29" s="123">
        <f>PRODUCT(I29*1/J29)</f>
        <v>0.21875</v>
      </c>
    </row>
    <row r="30" spans="1:11" x14ac:dyDescent="0.2">
      <c r="A30" s="115" t="s">
        <v>92</v>
      </c>
      <c r="B30" s="116">
        <v>8</v>
      </c>
      <c r="C30" s="117">
        <v>0</v>
      </c>
      <c r="D30" s="117">
        <v>6</v>
      </c>
      <c r="E30" s="117">
        <v>3</v>
      </c>
      <c r="F30" s="117">
        <v>2</v>
      </c>
      <c r="G30" s="117">
        <v>5</v>
      </c>
      <c r="H30" s="144">
        <v>0</v>
      </c>
      <c r="I30" s="100">
        <f t="shared" si="2"/>
        <v>24</v>
      </c>
      <c r="J30" s="124">
        <v>144</v>
      </c>
      <c r="K30" s="119">
        <f t="shared" ref="K30:K38" si="3">PRODUCT(I30*1/J30)</f>
        <v>0.16666666666666666</v>
      </c>
    </row>
    <row r="31" spans="1:11" x14ac:dyDescent="0.2">
      <c r="A31" s="115" t="s">
        <v>94</v>
      </c>
      <c r="B31" s="116">
        <v>3</v>
      </c>
      <c r="C31" s="117">
        <v>1</v>
      </c>
      <c r="D31" s="117">
        <v>4</v>
      </c>
      <c r="E31" s="117">
        <v>4</v>
      </c>
      <c r="F31" s="117">
        <v>5</v>
      </c>
      <c r="G31" s="117">
        <v>4</v>
      </c>
      <c r="H31" s="144">
        <v>0</v>
      </c>
      <c r="I31" s="126">
        <f t="shared" si="2"/>
        <v>21</v>
      </c>
      <c r="J31" s="127">
        <v>115</v>
      </c>
      <c r="K31" s="123">
        <f t="shared" si="3"/>
        <v>0.18260869565217391</v>
      </c>
    </row>
    <row r="32" spans="1:11" x14ac:dyDescent="0.2">
      <c r="A32" s="120" t="s">
        <v>96</v>
      </c>
      <c r="B32" s="121">
        <v>6</v>
      </c>
      <c r="C32" s="122">
        <v>0</v>
      </c>
      <c r="D32" s="122">
        <v>4</v>
      </c>
      <c r="E32" s="122">
        <v>5</v>
      </c>
      <c r="F32" s="122">
        <v>3</v>
      </c>
      <c r="G32" s="122">
        <v>10</v>
      </c>
      <c r="H32" s="145">
        <v>1</v>
      </c>
      <c r="I32" s="128">
        <f t="shared" si="2"/>
        <v>29</v>
      </c>
      <c r="J32" s="129">
        <v>134</v>
      </c>
      <c r="K32" s="123">
        <f t="shared" si="3"/>
        <v>0.21641791044776118</v>
      </c>
    </row>
    <row r="33" spans="1:11" x14ac:dyDescent="0.2">
      <c r="A33" s="120" t="s">
        <v>97</v>
      </c>
      <c r="B33" s="121">
        <v>3</v>
      </c>
      <c r="C33" s="122">
        <v>0</v>
      </c>
      <c r="D33" s="122">
        <v>3</v>
      </c>
      <c r="E33" s="122">
        <v>8</v>
      </c>
      <c r="F33" s="122">
        <v>4</v>
      </c>
      <c r="G33" s="122">
        <v>6</v>
      </c>
      <c r="H33" s="146" t="s">
        <v>98</v>
      </c>
      <c r="I33" s="128">
        <f t="shared" si="2"/>
        <v>24</v>
      </c>
      <c r="J33" s="129">
        <v>145</v>
      </c>
      <c r="K33" s="147">
        <f t="shared" si="3"/>
        <v>0.16551724137931034</v>
      </c>
    </row>
    <row r="34" spans="1:11" x14ac:dyDescent="0.2">
      <c r="A34" s="120" t="s">
        <v>100</v>
      </c>
      <c r="B34" s="121">
        <v>2</v>
      </c>
      <c r="C34" s="122">
        <v>1</v>
      </c>
      <c r="D34" s="122">
        <v>4</v>
      </c>
      <c r="E34" s="122">
        <v>2</v>
      </c>
      <c r="F34" s="122">
        <v>1</v>
      </c>
      <c r="G34" s="122">
        <v>1</v>
      </c>
      <c r="H34" s="146" t="s">
        <v>98</v>
      </c>
      <c r="I34" s="128">
        <f t="shared" si="2"/>
        <v>11</v>
      </c>
      <c r="J34" s="129">
        <v>110</v>
      </c>
      <c r="K34" s="147">
        <f t="shared" si="3"/>
        <v>0.1</v>
      </c>
    </row>
    <row r="35" spans="1:11" x14ac:dyDescent="0.2">
      <c r="A35" s="120" t="s">
        <v>102</v>
      </c>
      <c r="B35" s="121">
        <v>0</v>
      </c>
      <c r="C35" s="122">
        <v>2</v>
      </c>
      <c r="D35" s="122">
        <v>2</v>
      </c>
      <c r="E35" s="122">
        <v>2</v>
      </c>
      <c r="F35" s="122">
        <v>5</v>
      </c>
      <c r="G35" s="122">
        <v>1</v>
      </c>
      <c r="H35" s="146" t="s">
        <v>98</v>
      </c>
      <c r="I35" s="128">
        <f t="shared" si="2"/>
        <v>12</v>
      </c>
      <c r="J35" s="129">
        <v>120</v>
      </c>
      <c r="K35" s="147">
        <f t="shared" si="3"/>
        <v>0.1</v>
      </c>
    </row>
    <row r="36" spans="1:11" x14ac:dyDescent="0.2">
      <c r="A36" s="120" t="s">
        <v>104</v>
      </c>
      <c r="B36" s="121">
        <v>0</v>
      </c>
      <c r="C36" s="122">
        <v>1</v>
      </c>
      <c r="D36" s="122">
        <v>7</v>
      </c>
      <c r="E36" s="122">
        <v>0</v>
      </c>
      <c r="F36" s="122">
        <v>2</v>
      </c>
      <c r="G36" s="122">
        <v>0</v>
      </c>
      <c r="H36" s="146" t="s">
        <v>98</v>
      </c>
      <c r="I36" s="128">
        <f t="shared" si="2"/>
        <v>10</v>
      </c>
      <c r="J36" s="129">
        <v>106</v>
      </c>
      <c r="K36" s="147">
        <f t="shared" si="3"/>
        <v>9.4339622641509441E-2</v>
      </c>
    </row>
    <row r="37" spans="1:11" ht="13.5" thickBot="1" x14ac:dyDescent="0.25">
      <c r="A37" s="131" t="s">
        <v>106</v>
      </c>
      <c r="B37" s="132">
        <v>0</v>
      </c>
      <c r="C37" s="133">
        <v>3</v>
      </c>
      <c r="D37" s="133">
        <v>1</v>
      </c>
      <c r="E37" s="133">
        <v>0</v>
      </c>
      <c r="F37" s="133">
        <v>0</v>
      </c>
      <c r="G37" s="133">
        <v>0</v>
      </c>
      <c r="H37" s="148" t="s">
        <v>98</v>
      </c>
      <c r="I37" s="135">
        <f t="shared" si="2"/>
        <v>4</v>
      </c>
      <c r="J37" s="136">
        <v>89</v>
      </c>
      <c r="K37" s="149">
        <f t="shared" si="3"/>
        <v>4.49438202247191E-2</v>
      </c>
    </row>
    <row r="38" spans="1:11" ht="14.25" thickTop="1" thickBot="1" x14ac:dyDescent="0.25">
      <c r="A38" s="138" t="s">
        <v>13</v>
      </c>
      <c r="B38" s="139">
        <f t="shared" ref="B38:J38" si="4">SUM(B26:B37)</f>
        <v>56</v>
      </c>
      <c r="C38" s="140">
        <f t="shared" si="4"/>
        <v>17</v>
      </c>
      <c r="D38" s="140">
        <f t="shared" si="4"/>
        <v>50</v>
      </c>
      <c r="E38" s="140">
        <f t="shared" si="4"/>
        <v>41</v>
      </c>
      <c r="F38" s="140">
        <f t="shared" si="4"/>
        <v>31</v>
      </c>
      <c r="G38" s="140">
        <f t="shared" si="4"/>
        <v>59</v>
      </c>
      <c r="H38" s="140">
        <f t="shared" si="4"/>
        <v>11</v>
      </c>
      <c r="I38" s="140">
        <f t="shared" si="4"/>
        <v>265</v>
      </c>
      <c r="J38" s="141">
        <f t="shared" si="4"/>
        <v>1600</v>
      </c>
      <c r="K38" s="150">
        <f t="shared" si="3"/>
        <v>0.16562499999999999</v>
      </c>
    </row>
    <row r="39" spans="1:11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2012-12-20T22:19:55Z</cp:lastPrinted>
  <dcterms:created xsi:type="dcterms:W3CDTF">2005-09-08T15:27:25Z</dcterms:created>
  <dcterms:modified xsi:type="dcterms:W3CDTF">2014-12-09T19:19:05Z</dcterms:modified>
</cp:coreProperties>
</file>