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240" yWindow="60" windowWidth="11355" windowHeight="4875"/>
  </bookViews>
  <sheets>
    <sheet name="TOTAL" sheetId="1" r:id="rId1"/>
    <sheet name="DEPT" sheetId="4" r:id="rId2"/>
    <sheet name="DEGREES CONFERRED" sheetId="5" r:id="rId3"/>
  </sheets>
  <calcPr calcId="152511"/>
</workbook>
</file>

<file path=xl/calcChain.xml><?xml version="1.0" encoding="utf-8"?>
<calcChain xmlns="http://schemas.openxmlformats.org/spreadsheetml/2006/main">
  <c r="F8" i="1" l="1"/>
  <c r="D7" i="4"/>
  <c r="J38" i="5" l="1"/>
  <c r="H38" i="5"/>
  <c r="G38" i="5"/>
  <c r="F38" i="5"/>
  <c r="E38" i="5"/>
  <c r="D38" i="5"/>
  <c r="C38" i="5"/>
  <c r="B38" i="5"/>
  <c r="G19" i="5"/>
  <c r="E19" i="5"/>
  <c r="D19" i="5"/>
  <c r="C19" i="5"/>
  <c r="B19" i="5"/>
  <c r="I26" i="5" l="1"/>
  <c r="F7" i="5"/>
  <c r="F11" i="1"/>
  <c r="D11" i="4"/>
  <c r="H7" i="5" l="1"/>
  <c r="K26" i="5"/>
  <c r="D35" i="4"/>
  <c r="I37" i="5" l="1"/>
  <c r="K37" i="5" s="1"/>
  <c r="I36" i="5"/>
  <c r="K36" i="5" s="1"/>
  <c r="I35" i="5"/>
  <c r="K35" i="5" s="1"/>
  <c r="I34" i="5"/>
  <c r="K34" i="5" s="1"/>
  <c r="I33" i="5"/>
  <c r="K33" i="5" s="1"/>
  <c r="I32" i="5"/>
  <c r="K32" i="5" s="1"/>
  <c r="I31" i="5"/>
  <c r="K31" i="5" s="1"/>
  <c r="I30" i="5"/>
  <c r="K30" i="5" s="1"/>
  <c r="I29" i="5"/>
  <c r="K29" i="5" s="1"/>
  <c r="I28" i="5"/>
  <c r="K28" i="5" s="1"/>
  <c r="I27" i="5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F9" i="5"/>
  <c r="H9" i="5" s="1"/>
  <c r="F8" i="5"/>
  <c r="K38" i="5" l="1"/>
  <c r="I38" i="5"/>
  <c r="H8" i="5"/>
  <c r="F19" i="5"/>
  <c r="H19" i="5"/>
  <c r="K27" i="5"/>
  <c r="F23" i="1" l="1"/>
  <c r="F17" i="1" l="1"/>
  <c r="D28" i="4"/>
  <c r="F20" i="1"/>
  <c r="D18" i="4"/>
  <c r="F24" i="1" l="1"/>
  <c r="D36" i="4"/>
</calcChain>
</file>

<file path=xl/sharedStrings.xml><?xml version="1.0" encoding="utf-8"?>
<sst xmlns="http://schemas.openxmlformats.org/spreadsheetml/2006/main" count="217" uniqueCount="108">
  <si>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</si>
  <si>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</si>
  <si>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</si>
  <si>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</si>
  <si>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</si>
  <si>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</si>
  <si>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</si>
  <si>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</si>
  <si>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</si>
  <si>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Department of Chemical Engineering</t>
  </si>
  <si>
    <t>Department of Electrical Engineering</t>
  </si>
  <si>
    <t>Department of Mechanical Engineering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</si>
  <si>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</si>
  <si>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</si>
  <si>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</si>
  <si>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</si>
  <si>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</si>
  <si>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BAEG</t>
  </si>
  <si>
    <t>Li</t>
  </si>
  <si>
    <t>CHEG</t>
  </si>
  <si>
    <t>Beitle</t>
  </si>
  <si>
    <t>ELEG</t>
  </si>
  <si>
    <t>Ang</t>
  </si>
  <si>
    <t>MEEG</t>
  </si>
  <si>
    <t>Malshe</t>
  </si>
  <si>
    <t>Name</t>
  </si>
  <si>
    <t>BAEG Subtotal</t>
  </si>
  <si>
    <t>CHEG Subtotal</t>
  </si>
  <si>
    <t>ELEG Subtotal</t>
  </si>
  <si>
    <t>MEEG Subtotal</t>
  </si>
  <si>
    <t>INTERDISCIPLINARY CHAIRS/ADVISORS - COLLEGE OF ENGINEERING FACULTY*</t>
  </si>
  <si>
    <t>#Students</t>
  </si>
  <si>
    <t>1</t>
  </si>
  <si>
    <t>on a committee but does not chair that committee, he/she is not counted in these data.</t>
  </si>
  <si>
    <t>(4)</t>
  </si>
  <si>
    <t>thesis advisor; advisory committee chair; advisor.  If a faculty member serves</t>
  </si>
  <si>
    <t>Yu</t>
  </si>
  <si>
    <t>INTERDISCIPLINARY CHAIRS/ADVISORS - COLLEGE OF ENGINEERING FACULTY</t>
  </si>
  <si>
    <t xml:space="preserve">Department of Biological &amp; Agricultural </t>
  </si>
  <si>
    <t>2</t>
  </si>
  <si>
    <t>Chevrier</t>
  </si>
  <si>
    <t>Roper</t>
  </si>
  <si>
    <t>CEMBMS</t>
  </si>
  <si>
    <t>Engineering</t>
  </si>
  <si>
    <t>Naseem</t>
  </si>
  <si>
    <t>Tung</t>
  </si>
  <si>
    <t>Zou</t>
  </si>
  <si>
    <t>(5)</t>
  </si>
  <si>
    <t>Ji</t>
  </si>
  <si>
    <t>Jin</t>
  </si>
  <si>
    <t>Ye</t>
  </si>
  <si>
    <t>Spearot</t>
  </si>
  <si>
    <t>ENDYPH</t>
  </si>
  <si>
    <t xml:space="preserve">one or more students in these interdisciplinary programs. </t>
  </si>
  <si>
    <t>El-Shenawee</t>
  </si>
  <si>
    <t>Lostetter</t>
  </si>
  <si>
    <t>SPACMS</t>
  </si>
  <si>
    <t>3</t>
  </si>
  <si>
    <t>Master's Degrees Awarded in Interdisciplinary Degree Programs as a Percentage of all</t>
  </si>
  <si>
    <t>CLCSMA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</si>
  <si>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</si>
  <si>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</si>
  <si>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</si>
  <si>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</si>
  <si>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</si>
  <si>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</si>
  <si>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</si>
  <si>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</si>
  <si>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ARSC</t>
  </si>
  <si>
    <t>2006-07</t>
  </si>
  <si>
    <t>ENDY = Environmental Dynamics</t>
  </si>
  <si>
    <t>2005-06</t>
  </si>
  <si>
    <t>2004-05</t>
  </si>
  <si>
    <t>N/A</t>
  </si>
  <si>
    <t>MEPH = Microelectronics-Photonics</t>
  </si>
  <si>
    <t>2003-04</t>
  </si>
  <si>
    <t>ARSC,ENGR</t>
  </si>
  <si>
    <t>2002-03</t>
  </si>
  <si>
    <t>PTSC = Plant Science</t>
  </si>
  <si>
    <t>2001-02</t>
  </si>
  <si>
    <t>AFLS</t>
  </si>
  <si>
    <t>2000-01</t>
  </si>
  <si>
    <t>PUBP = Public Policy</t>
  </si>
  <si>
    <t>SPAC = Space &amp; Planetary Sciences</t>
  </si>
  <si>
    <t>ARSC, ENGR</t>
  </si>
  <si>
    <t xml:space="preserve">Doctoral Degrees Awarded in Interdisciplinary Degree Programs as a Percentage of all </t>
  </si>
  <si>
    <t>CLCSPH</t>
  </si>
  <si>
    <t>PTSCPH</t>
  </si>
  <si>
    <t>PUBPPH</t>
  </si>
  <si>
    <t>Mantooth</t>
  </si>
  <si>
    <t>Huang</t>
  </si>
  <si>
    <t>6</t>
  </si>
  <si>
    <t>AFLS, ARSC, EDHP</t>
  </si>
  <si>
    <t>BMED</t>
  </si>
  <si>
    <t>BMED Subtotal</t>
  </si>
  <si>
    <t>Department of Biomedical Engineering</t>
  </si>
  <si>
    <t>(2)</t>
  </si>
  <si>
    <t>(7)</t>
  </si>
  <si>
    <t>2011-12</t>
  </si>
  <si>
    <t>Master's Degrees Awarded, 2000/01-2011/12</t>
  </si>
  <si>
    <t xml:space="preserve">Doctoral Degrees Awarded, 2000/01-2011/12 </t>
  </si>
  <si>
    <t>Kim</t>
  </si>
  <si>
    <t>(20)</t>
  </si>
  <si>
    <t xml:space="preserve">students.  Twenty individual faculty in the College of Engineering mentored </t>
  </si>
  <si>
    <t>AFLS, ARSC, EDUC, ENGR</t>
  </si>
  <si>
    <t>AFLS, ARCH, ARSC</t>
  </si>
  <si>
    <t>Leftwich</t>
  </si>
  <si>
    <t>Spring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</si>
</sst>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6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3" xfId="0" applyFont="1" applyFill="1" applyBorder="1"/>
    <xf numFmtId="0" fontId="1" fillId="0" borderId="7" xfId="0" applyFont="1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20" xfId="0" applyFill="1" applyBorder="1"/>
    <xf numFmtId="0" fontId="0" fillId="0" borderId="12" xfId="0" applyFill="1" applyBorder="1"/>
    <xf numFmtId="0" fontId="4" fillId="0" borderId="0" xfId="0" applyFont="1"/>
    <xf numFmtId="0" fontId="0" fillId="0" borderId="22" xfId="0" applyFill="1" applyBorder="1"/>
    <xf numFmtId="0" fontId="0" fillId="0" borderId="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2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18" xfId="0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0" fillId="3" borderId="30" xfId="0" applyFill="1" applyBorder="1"/>
    <xf numFmtId="0" fontId="0" fillId="2" borderId="26" xfId="0" applyFill="1" applyBorder="1"/>
    <xf numFmtId="0" fontId="0" fillId="0" borderId="31" xfId="0" applyBorder="1"/>
    <xf numFmtId="0" fontId="0" fillId="0" borderId="32" xfId="0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2" borderId="30" xfId="0" applyFill="1" applyBorder="1"/>
    <xf numFmtId="0" fontId="0" fillId="2" borderId="3" xfId="0" applyFill="1" applyBorder="1"/>
    <xf numFmtId="0" fontId="0" fillId="3" borderId="26" xfId="0" applyFill="1" applyBorder="1" applyAlignment="1">
      <alignment horizontal="left"/>
    </xf>
    <xf numFmtId="0" fontId="1" fillId="0" borderId="12" xfId="0" applyFont="1" applyFill="1" applyBorder="1"/>
    <xf numFmtId="0" fontId="0" fillId="3" borderId="25" xfId="0" applyFill="1" applyBorder="1" applyAlignment="1">
      <alignment horizontal="left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30" xfId="0" applyFont="1" applyFill="1" applyBorder="1"/>
    <xf numFmtId="0" fontId="4" fillId="3" borderId="30" xfId="0" applyFont="1" applyFill="1" applyBorder="1" applyAlignment="1">
      <alignment horizontal="left"/>
    </xf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41" xfId="0" applyFill="1" applyBorder="1"/>
    <xf numFmtId="0" fontId="0" fillId="3" borderId="1" xfId="0" applyFill="1" applyBorder="1"/>
    <xf numFmtId="0" fontId="0" fillId="3" borderId="42" xfId="0" applyFill="1" applyBorder="1"/>
    <xf numFmtId="0" fontId="0" fillId="3" borderId="38" xfId="0" applyFill="1" applyBorder="1" applyAlignment="1">
      <alignment horizontal="right"/>
    </xf>
    <xf numFmtId="0" fontId="0" fillId="3" borderId="43" xfId="0" applyFill="1" applyBorder="1" applyAlignment="1">
      <alignment horizontal="right"/>
    </xf>
    <xf numFmtId="0" fontId="0" fillId="3" borderId="44" xfId="0" applyFill="1" applyBorder="1"/>
    <xf numFmtId="0" fontId="0" fillId="3" borderId="45" xfId="0" applyFill="1" applyBorder="1"/>
    <xf numFmtId="0" fontId="0" fillId="3" borderId="46" xfId="0" applyFill="1" applyBorder="1"/>
    <xf numFmtId="0" fontId="0" fillId="3" borderId="39" xfId="0" applyFill="1" applyBorder="1" applyAlignment="1">
      <alignment horizontal="right"/>
    </xf>
    <xf numFmtId="0" fontId="0" fillId="3" borderId="40" xfId="0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0" fillId="2" borderId="11" xfId="0" applyFill="1" applyBorder="1"/>
    <xf numFmtId="0" fontId="4" fillId="0" borderId="31" xfId="0" applyFont="1" applyBorder="1"/>
    <xf numFmtId="0" fontId="4" fillId="0" borderId="0" xfId="0" applyFont="1" applyFill="1" applyBorder="1"/>
    <xf numFmtId="49" fontId="1" fillId="3" borderId="30" xfId="0" applyNumberFormat="1" applyFont="1" applyFill="1" applyBorder="1" applyAlignment="1">
      <alignment horizontal="right"/>
    </xf>
    <xf numFmtId="0" fontId="1" fillId="0" borderId="0" xfId="0" applyFont="1"/>
    <xf numFmtId="49" fontId="1" fillId="2" borderId="14" xfId="0" applyNumberFormat="1" applyFont="1" applyFill="1" applyBorder="1" applyAlignment="1">
      <alignment horizontal="right"/>
    </xf>
    <xf numFmtId="0" fontId="1" fillId="0" borderId="50" xfId="0" applyFont="1" applyBorder="1"/>
    <xf numFmtId="0" fontId="0" fillId="0" borderId="51" xfId="0" applyBorder="1"/>
    <xf numFmtId="0" fontId="0" fillId="0" borderId="23" xfId="0" applyBorder="1"/>
    <xf numFmtId="0" fontId="1" fillId="0" borderId="47" xfId="0" applyFont="1" applyFill="1" applyBorder="1"/>
    <xf numFmtId="0" fontId="0" fillId="0" borderId="48" xfId="0" applyFill="1" applyBorder="1"/>
    <xf numFmtId="0" fontId="0" fillId="0" borderId="49" xfId="0" applyFill="1" applyBorder="1"/>
    <xf numFmtId="0" fontId="1" fillId="0" borderId="6" xfId="0" applyFont="1" applyFill="1" applyBorder="1"/>
    <xf numFmtId="0" fontId="1" fillId="0" borderId="14" xfId="0" applyFont="1" applyFill="1" applyBorder="1"/>
    <xf numFmtId="0" fontId="0" fillId="2" borderId="10" xfId="0" applyFill="1" applyBorder="1"/>
    <xf numFmtId="0" fontId="0" fillId="2" borderId="16" xfId="0" applyFill="1" applyBorder="1"/>
    <xf numFmtId="49" fontId="1" fillId="2" borderId="16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1" fillId="0" borderId="52" xfId="0" applyFont="1" applyFill="1" applyBorder="1"/>
    <xf numFmtId="0" fontId="1" fillId="0" borderId="53" xfId="0" applyFont="1" applyFill="1" applyBorder="1"/>
    <xf numFmtId="0" fontId="0" fillId="0" borderId="37" xfId="0" applyFill="1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7" xfId="0" applyBorder="1"/>
    <xf numFmtId="0" fontId="0" fillId="0" borderId="12" xfId="0" applyBorder="1"/>
    <xf numFmtId="3" fontId="0" fillId="0" borderId="12" xfId="0" applyNumberFormat="1" applyFill="1" applyBorder="1"/>
    <xf numFmtId="10" fontId="0" fillId="0" borderId="29" xfId="0" applyNumberFormat="1" applyBorder="1"/>
    <xf numFmtId="0" fontId="0" fillId="0" borderId="58" xfId="0" applyBorder="1"/>
    <xf numFmtId="0" fontId="0" fillId="0" borderId="3" xfId="0" applyBorder="1"/>
    <xf numFmtId="10" fontId="0" fillId="0" borderId="14" xfId="0" applyNumberFormat="1" applyBorder="1"/>
    <xf numFmtId="10" fontId="0" fillId="0" borderId="29" xfId="0" applyNumberFormat="1" applyFill="1" applyBorder="1"/>
    <xf numFmtId="3" fontId="0" fillId="0" borderId="12" xfId="0" applyNumberFormat="1" applyFill="1" applyBorder="1" applyAlignment="1">
      <alignment horizontal="right"/>
    </xf>
    <xf numFmtId="3" fontId="0" fillId="0" borderId="37" xfId="0" applyNumberForma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9" xfId="0" applyBorder="1"/>
    <xf numFmtId="0" fontId="0" fillId="0" borderId="22" xfId="0" applyBorder="1"/>
    <xf numFmtId="0" fontId="0" fillId="0" borderId="8" xfId="0" applyBorder="1"/>
    <xf numFmtId="0" fontId="0" fillId="0" borderId="8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0" fontId="0" fillId="0" borderId="16" xfId="0" applyNumberFormat="1" applyBorder="1"/>
    <xf numFmtId="0" fontId="0" fillId="0" borderId="60" xfId="0" applyBorder="1"/>
    <xf numFmtId="0" fontId="0" fillId="0" borderId="27" xfId="0" applyBorder="1"/>
    <xf numFmtId="0" fontId="0" fillId="0" borderId="26" xfId="0" applyBorder="1"/>
    <xf numFmtId="3" fontId="0" fillId="0" borderId="28" xfId="0" applyNumberFormat="1" applyBorder="1"/>
    <xf numFmtId="10" fontId="0" fillId="0" borderId="40" xfId="0" applyNumberFormat="1" applyBorder="1"/>
    <xf numFmtId="0" fontId="0" fillId="0" borderId="28" xfId="0" applyBorder="1" applyAlignment="1">
      <alignment horizontal="center"/>
    </xf>
    <xf numFmtId="0" fontId="0" fillId="0" borderId="37" xfId="0" applyBorder="1"/>
    <xf numFmtId="0" fontId="0" fillId="0" borderId="19" xfId="0" applyBorder="1"/>
    <xf numFmtId="0" fontId="0" fillId="0" borderId="19" xfId="0" applyBorder="1" applyAlignment="1">
      <alignment horizontal="right"/>
    </xf>
    <xf numFmtId="10" fontId="0" fillId="0" borderId="1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10" fontId="0" fillId="0" borderId="15" xfId="0" applyNumberFormat="1" applyBorder="1" applyAlignment="1">
      <alignment horizontal="right"/>
    </xf>
    <xf numFmtId="10" fontId="0" fillId="0" borderId="30" xfId="0" applyNumberFormat="1" applyBorder="1"/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49" fontId="1" fillId="2" borderId="29" xfId="0" applyNumberFormat="1" applyFont="1" applyFill="1" applyBorder="1" applyAlignment="1">
      <alignment horizontal="right"/>
    </xf>
    <xf numFmtId="0" fontId="0" fillId="2" borderId="12" xfId="0" applyFill="1" applyBorder="1"/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right"/>
    </xf>
    <xf numFmtId="0" fontId="1" fillId="0" borderId="55" xfId="0" applyFont="1" applyFill="1" applyBorder="1"/>
    <xf numFmtId="0" fontId="1" fillId="0" borderId="29" xfId="0" applyFont="1" applyFill="1" applyBorder="1"/>
    <xf numFmtId="3" fontId="0" fillId="0" borderId="37" xfId="0" applyNumberFormat="1" applyFill="1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4" xfId="0" applyFill="1" applyBorder="1" applyAlignment="1">
      <alignment horizontal="right"/>
    </xf>
    <xf numFmtId="3" fontId="0" fillId="0" borderId="54" xfId="0" applyNumberFormat="1" applyFill="1" applyBorder="1" applyAlignment="1">
      <alignment horizontal="right"/>
    </xf>
    <xf numFmtId="10" fontId="0" fillId="0" borderId="13" xfId="0" applyNumberFormat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4" xfId="0" applyBorder="1" applyAlignment="1">
      <alignment horizontal="right"/>
    </xf>
    <xf numFmtId="0" fontId="1" fillId="0" borderId="56" xfId="0" applyFont="1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0" xfId="0" applyFont="1"/>
    <xf numFmtId="0" fontId="1" fillId="0" borderId="50" xfId="0" applyFont="1" applyFill="1" applyBorder="1"/>
    <xf numFmtId="0" fontId="0" fillId="0" borderId="51" xfId="0" applyFill="1" applyBorder="1"/>
    <xf numFmtId="0" fontId="1" fillId="0" borderId="13" xfId="0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6" xfId="0" applyFont="1" applyFill="1" applyBorder="1"/>
    <xf numFmtId="0" fontId="0" fillId="0" borderId="13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C16" sqref="C16"/>
    </sheetView>
  </sheetViews>
  <sheetFormatPr defaultRowHeight="12.75" x14ac:dyDescent="0.2"/>
  <sheetData>
    <row r="1" spans="1:7" x14ac:dyDescent="0.2">
      <c r="A1" s="2" t="s">
        <v>30</v>
      </c>
    </row>
    <row r="2" spans="1:7" x14ac:dyDescent="0.2">
      <c r="A2" s="58" t="s">
        <v>107</v>
      </c>
    </row>
    <row r="3" spans="1:7" ht="13.5" thickBot="1" x14ac:dyDescent="0.25"/>
    <row r="4" spans="1:7" ht="13.5" thickTop="1" x14ac:dyDescent="0.2">
      <c r="A4" s="42" t="s">
        <v>0</v>
      </c>
      <c r="B4" s="43"/>
      <c r="C4" s="43"/>
      <c r="D4" s="44"/>
      <c r="E4" s="45" t="s">
        <v>1</v>
      </c>
      <c r="F4" s="45" t="s">
        <v>3</v>
      </c>
      <c r="G4" s="46" t="s">
        <v>2</v>
      </c>
    </row>
    <row r="5" spans="1:7" ht="13.5" thickBot="1" x14ac:dyDescent="0.25">
      <c r="A5" s="47"/>
      <c r="B5" s="48"/>
      <c r="C5" s="48"/>
      <c r="D5" s="49"/>
      <c r="E5" s="50"/>
      <c r="F5" s="50" t="s">
        <v>5</v>
      </c>
      <c r="G5" s="51" t="s">
        <v>4</v>
      </c>
    </row>
    <row r="6" spans="1:7" ht="13.5" thickTop="1" x14ac:dyDescent="0.2">
      <c r="A6" s="63" t="s">
        <v>38</v>
      </c>
      <c r="B6" s="64"/>
      <c r="C6" s="64"/>
      <c r="D6" s="65"/>
      <c r="E6" s="72" t="s">
        <v>6</v>
      </c>
      <c r="F6" s="73">
        <v>2</v>
      </c>
      <c r="G6" s="152">
        <v>1</v>
      </c>
    </row>
    <row r="7" spans="1:7" x14ac:dyDescent="0.2">
      <c r="A7" s="143" t="s">
        <v>43</v>
      </c>
      <c r="B7" s="144"/>
      <c r="C7" s="144"/>
      <c r="D7" s="74"/>
      <c r="E7" s="122" t="s">
        <v>7</v>
      </c>
      <c r="F7" s="121">
        <v>1</v>
      </c>
      <c r="G7" s="153">
        <v>1</v>
      </c>
    </row>
    <row r="8" spans="1:7" x14ac:dyDescent="0.2">
      <c r="A8" s="60"/>
      <c r="B8" s="61"/>
      <c r="C8" s="61"/>
      <c r="D8" s="62"/>
      <c r="E8" s="123" t="s">
        <v>12</v>
      </c>
      <c r="F8" s="125">
        <f>SUM(F6:F7)</f>
        <v>3</v>
      </c>
      <c r="G8" s="124" t="s">
        <v>96</v>
      </c>
    </row>
    <row r="9" spans="1:7" x14ac:dyDescent="0.2">
      <c r="A9" s="60" t="s">
        <v>95</v>
      </c>
      <c r="B9" s="61"/>
      <c r="C9" s="61"/>
      <c r="D9" s="62"/>
      <c r="E9" s="122" t="s">
        <v>42</v>
      </c>
      <c r="F9" s="9">
        <v>1</v>
      </c>
      <c r="G9" s="154" t="s">
        <v>32</v>
      </c>
    </row>
    <row r="10" spans="1:7" x14ac:dyDescent="0.2">
      <c r="A10" s="60"/>
      <c r="B10" s="61"/>
      <c r="C10" s="61"/>
      <c r="D10" s="62"/>
      <c r="E10" s="122" t="s">
        <v>6</v>
      </c>
      <c r="F10" s="9">
        <v>4</v>
      </c>
      <c r="G10" s="154" t="s">
        <v>39</v>
      </c>
    </row>
    <row r="11" spans="1:7" x14ac:dyDescent="0.2">
      <c r="A11" s="55"/>
      <c r="B11" s="24"/>
      <c r="C11" s="24"/>
      <c r="D11" s="1"/>
      <c r="E11" s="52" t="s">
        <v>12</v>
      </c>
      <c r="F11" s="32">
        <f>SUM(F9:F10)</f>
        <v>5</v>
      </c>
      <c r="G11" s="59" t="s">
        <v>96</v>
      </c>
    </row>
    <row r="12" spans="1:7" x14ac:dyDescent="0.2">
      <c r="A12" s="23" t="s">
        <v>9</v>
      </c>
      <c r="B12" s="24"/>
      <c r="C12" s="24"/>
      <c r="D12" s="1"/>
      <c r="E12" s="12" t="s">
        <v>6</v>
      </c>
      <c r="F12" s="6">
        <v>1</v>
      </c>
      <c r="G12" s="146" t="s">
        <v>32</v>
      </c>
    </row>
    <row r="13" spans="1:7" x14ac:dyDescent="0.2">
      <c r="A13" s="23"/>
      <c r="B13" s="24"/>
      <c r="C13" s="24"/>
      <c r="D13" s="1"/>
      <c r="E13" s="71" t="s">
        <v>7</v>
      </c>
      <c r="F13" s="6">
        <v>2</v>
      </c>
      <c r="G13" s="146" t="s">
        <v>39</v>
      </c>
    </row>
    <row r="14" spans="1:7" x14ac:dyDescent="0.2">
      <c r="A14" s="23"/>
      <c r="B14" s="24"/>
      <c r="C14" s="24"/>
      <c r="D14" s="1"/>
      <c r="E14" s="14" t="s">
        <v>8</v>
      </c>
      <c r="F14" s="6">
        <v>1</v>
      </c>
      <c r="G14" s="146" t="s">
        <v>32</v>
      </c>
    </row>
    <row r="15" spans="1:7" x14ac:dyDescent="0.2">
      <c r="A15" s="23"/>
      <c r="B15" s="24"/>
      <c r="C15" s="24"/>
      <c r="D15" s="1"/>
      <c r="E15" s="71" t="s">
        <v>56</v>
      </c>
      <c r="F15" s="6">
        <v>1</v>
      </c>
      <c r="G15" s="146" t="s">
        <v>32</v>
      </c>
    </row>
    <row r="16" spans="1:7" x14ac:dyDescent="0.2">
      <c r="A16" s="23"/>
      <c r="B16" s="24"/>
      <c r="C16" s="24"/>
      <c r="D16" s="1"/>
      <c r="E16" s="12" t="s">
        <v>15</v>
      </c>
      <c r="F16" s="6">
        <v>5</v>
      </c>
      <c r="G16" s="146" t="s">
        <v>32</v>
      </c>
    </row>
    <row r="17" spans="1:7" x14ac:dyDescent="0.2">
      <c r="A17" s="23"/>
      <c r="B17" s="24"/>
      <c r="C17" s="24"/>
      <c r="D17" s="1"/>
      <c r="E17" s="52" t="s">
        <v>12</v>
      </c>
      <c r="F17" s="32">
        <f>SUM(F12:F16)</f>
        <v>10</v>
      </c>
      <c r="G17" s="59" t="s">
        <v>34</v>
      </c>
    </row>
    <row r="18" spans="1:7" x14ac:dyDescent="0.2">
      <c r="A18" s="25" t="s">
        <v>10</v>
      </c>
      <c r="B18" s="26"/>
      <c r="C18" s="26"/>
      <c r="D18" s="7"/>
      <c r="E18" s="12" t="s">
        <v>7</v>
      </c>
      <c r="F18" s="6">
        <v>16</v>
      </c>
      <c r="G18" s="146" t="s">
        <v>91</v>
      </c>
    </row>
    <row r="19" spans="1:7" x14ac:dyDescent="0.2">
      <c r="A19" s="25"/>
      <c r="B19" s="26"/>
      <c r="C19" s="26"/>
      <c r="D19" s="7"/>
      <c r="E19" s="12" t="s">
        <v>8</v>
      </c>
      <c r="F19" s="6">
        <v>8</v>
      </c>
      <c r="G19" s="146" t="s">
        <v>57</v>
      </c>
    </row>
    <row r="20" spans="1:7" x14ac:dyDescent="0.2">
      <c r="A20" s="25"/>
      <c r="B20" s="26"/>
      <c r="C20" s="26"/>
      <c r="D20" s="7"/>
      <c r="E20" s="52" t="s">
        <v>12</v>
      </c>
      <c r="F20" s="32">
        <f>SUM(F18:F19)</f>
        <v>24</v>
      </c>
      <c r="G20" s="59" t="s">
        <v>97</v>
      </c>
    </row>
    <row r="21" spans="1:7" x14ac:dyDescent="0.2">
      <c r="A21" s="25" t="s">
        <v>11</v>
      </c>
      <c r="B21" s="26"/>
      <c r="C21" s="26"/>
      <c r="D21" s="7"/>
      <c r="E21" s="12" t="s">
        <v>7</v>
      </c>
      <c r="F21" s="6">
        <v>3</v>
      </c>
      <c r="G21" s="146" t="s">
        <v>57</v>
      </c>
    </row>
    <row r="22" spans="1:7" x14ac:dyDescent="0.2">
      <c r="A22" s="27"/>
      <c r="B22" s="28"/>
      <c r="C22" s="28"/>
      <c r="D22" s="11"/>
      <c r="E22" s="13" t="s">
        <v>8</v>
      </c>
      <c r="F22" s="5">
        <v>6</v>
      </c>
      <c r="G22" s="147" t="s">
        <v>57</v>
      </c>
    </row>
    <row r="23" spans="1:7" ht="13.5" thickBot="1" x14ac:dyDescent="0.25">
      <c r="A23" s="29"/>
      <c r="B23" s="30"/>
      <c r="C23" s="30"/>
      <c r="D23" s="8"/>
      <c r="E23" s="53" t="s">
        <v>12</v>
      </c>
      <c r="F23" s="54">
        <f>SUM(F21:F22)</f>
        <v>9</v>
      </c>
      <c r="G23" s="70" t="s">
        <v>47</v>
      </c>
    </row>
    <row r="24" spans="1:7" ht="14.25" thickTop="1" thickBot="1" x14ac:dyDescent="0.25">
      <c r="A24" s="41" t="s">
        <v>12</v>
      </c>
      <c r="B24" s="18"/>
      <c r="C24" s="18"/>
      <c r="D24" s="17"/>
      <c r="E24" s="16"/>
      <c r="F24" s="16">
        <f>SUM(F23,F20,F17,F11, F8)</f>
        <v>51</v>
      </c>
      <c r="G24" s="57" t="s">
        <v>102</v>
      </c>
    </row>
    <row r="25" spans="1:7" ht="13.5" thickTop="1" x14ac:dyDescent="0.2"/>
    <row r="26" spans="1:7" x14ac:dyDescent="0.2">
      <c r="A26" t="s">
        <v>14</v>
      </c>
    </row>
    <row r="27" spans="1:7" x14ac:dyDescent="0.2">
      <c r="A27" s="10" t="s">
        <v>35</v>
      </c>
    </row>
    <row r="28" spans="1:7" x14ac:dyDescent="0.2">
      <c r="A28" s="56" t="s">
        <v>33</v>
      </c>
    </row>
    <row r="29" spans="1:7" x14ac:dyDescent="0.2">
      <c r="A29" t="s">
        <v>13</v>
      </c>
    </row>
    <row r="30" spans="1:7" x14ac:dyDescent="0.2">
      <c r="A30" s="58" t="s">
        <v>103</v>
      </c>
    </row>
    <row r="31" spans="1:7" x14ac:dyDescent="0.2">
      <c r="A31" s="58" t="s">
        <v>53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34" sqref="B34"/>
    </sheetView>
  </sheetViews>
  <sheetFormatPr defaultRowHeight="12.75" x14ac:dyDescent="0.2"/>
  <sheetData>
    <row r="1" spans="1:6" x14ac:dyDescent="0.2">
      <c r="A1" s="2" t="s">
        <v>37</v>
      </c>
    </row>
    <row r="2" spans="1:6" x14ac:dyDescent="0.2">
      <c r="A2" s="58" t="s">
        <v>107</v>
      </c>
    </row>
    <row r="3" spans="1:6" ht="13.5" thickBot="1" x14ac:dyDescent="0.25"/>
    <row r="4" spans="1:6" ht="14.25" thickTop="1" thickBot="1" x14ac:dyDescent="0.25">
      <c r="A4" s="35" t="s">
        <v>16</v>
      </c>
      <c r="B4" s="33" t="s">
        <v>25</v>
      </c>
      <c r="C4" s="33" t="s">
        <v>1</v>
      </c>
      <c r="D4" s="39" t="s">
        <v>31</v>
      </c>
    </row>
    <row r="5" spans="1:6" ht="13.5" thickTop="1" x14ac:dyDescent="0.2">
      <c r="A5" s="140" t="s">
        <v>17</v>
      </c>
      <c r="B5" s="141" t="s">
        <v>101</v>
      </c>
      <c r="C5" s="141" t="s">
        <v>7</v>
      </c>
      <c r="D5" s="145">
        <v>1</v>
      </c>
    </row>
    <row r="6" spans="1:6" ht="13.5" thickBot="1" x14ac:dyDescent="0.25">
      <c r="A6" s="126" t="s">
        <v>17</v>
      </c>
      <c r="B6" s="127" t="s">
        <v>18</v>
      </c>
      <c r="C6" s="127" t="s">
        <v>6</v>
      </c>
      <c r="D6" s="128">
        <v>2</v>
      </c>
    </row>
    <row r="7" spans="1:6" ht="14.25" thickTop="1" thickBot="1" x14ac:dyDescent="0.25">
      <c r="A7" s="118" t="s">
        <v>26</v>
      </c>
      <c r="B7" s="119"/>
      <c r="C7" s="119"/>
      <c r="D7" s="120">
        <f>SUM(D5:D6)</f>
        <v>3</v>
      </c>
    </row>
    <row r="8" spans="1:6" ht="13.5" thickTop="1" x14ac:dyDescent="0.2">
      <c r="A8" s="126" t="s">
        <v>93</v>
      </c>
      <c r="B8" s="127" t="s">
        <v>49</v>
      </c>
      <c r="C8" s="127" t="s">
        <v>42</v>
      </c>
      <c r="D8" s="128">
        <v>1</v>
      </c>
      <c r="F8" s="142"/>
    </row>
    <row r="9" spans="1:6" x14ac:dyDescent="0.2">
      <c r="A9" s="4" t="s">
        <v>93</v>
      </c>
      <c r="B9" s="3" t="s">
        <v>49</v>
      </c>
      <c r="C9" s="3" t="s">
        <v>6</v>
      </c>
      <c r="D9" s="67">
        <v>2</v>
      </c>
    </row>
    <row r="10" spans="1:6" ht="13.5" thickBot="1" x14ac:dyDescent="0.25">
      <c r="A10" s="76" t="s">
        <v>93</v>
      </c>
      <c r="B10" s="77" t="s">
        <v>50</v>
      </c>
      <c r="C10" s="77" t="s">
        <v>6</v>
      </c>
      <c r="D10" s="129">
        <v>2</v>
      </c>
    </row>
    <row r="11" spans="1:6" ht="14.25" thickTop="1" thickBot="1" x14ac:dyDescent="0.25">
      <c r="A11" s="36" t="s">
        <v>94</v>
      </c>
      <c r="B11" s="37"/>
      <c r="C11" s="37"/>
      <c r="D11" s="38">
        <f>SUM(D8:D10)</f>
        <v>5</v>
      </c>
    </row>
    <row r="12" spans="1:6" ht="13.5" thickTop="1" x14ac:dyDescent="0.2">
      <c r="A12" s="66" t="s">
        <v>19</v>
      </c>
      <c r="B12" s="34" t="s">
        <v>20</v>
      </c>
      <c r="C12" s="34" t="s">
        <v>6</v>
      </c>
      <c r="D12" s="130">
        <v>1</v>
      </c>
    </row>
    <row r="13" spans="1:6" x14ac:dyDescent="0.2">
      <c r="A13" s="66" t="s">
        <v>19</v>
      </c>
      <c r="B13" s="34" t="s">
        <v>40</v>
      </c>
      <c r="C13" s="34" t="s">
        <v>56</v>
      </c>
      <c r="D13" s="130">
        <v>1</v>
      </c>
    </row>
    <row r="14" spans="1:6" x14ac:dyDescent="0.2">
      <c r="A14" s="66" t="s">
        <v>19</v>
      </c>
      <c r="B14" s="34" t="s">
        <v>40</v>
      </c>
      <c r="C14" s="34" t="s">
        <v>15</v>
      </c>
      <c r="D14" s="130">
        <v>5</v>
      </c>
    </row>
    <row r="15" spans="1:6" x14ac:dyDescent="0.2">
      <c r="A15" s="66" t="s">
        <v>19</v>
      </c>
      <c r="B15" s="34" t="s">
        <v>106</v>
      </c>
      <c r="C15" s="34" t="s">
        <v>7</v>
      </c>
      <c r="D15" s="130">
        <v>1</v>
      </c>
    </row>
    <row r="16" spans="1:6" x14ac:dyDescent="0.2">
      <c r="A16" s="66" t="s">
        <v>19</v>
      </c>
      <c r="B16" s="34" t="s">
        <v>41</v>
      </c>
      <c r="C16" s="34" t="s">
        <v>7</v>
      </c>
      <c r="D16" s="130">
        <v>1</v>
      </c>
    </row>
    <row r="17" spans="1:4" ht="13.5" thickBot="1" x14ac:dyDescent="0.25">
      <c r="A17" s="66" t="s">
        <v>19</v>
      </c>
      <c r="B17" s="34" t="s">
        <v>41</v>
      </c>
      <c r="C17" s="34" t="s">
        <v>8</v>
      </c>
      <c r="D17" s="130">
        <v>1</v>
      </c>
    </row>
    <row r="18" spans="1:4" ht="14.25" thickTop="1" thickBot="1" x14ac:dyDescent="0.25">
      <c r="A18" s="15" t="s">
        <v>27</v>
      </c>
      <c r="B18" s="22"/>
      <c r="C18" s="22"/>
      <c r="D18" s="31">
        <f>SUM(D12:D17)</f>
        <v>10</v>
      </c>
    </row>
    <row r="19" spans="1:4" ht="13.5" thickTop="1" x14ac:dyDescent="0.2">
      <c r="A19" s="66" t="s">
        <v>21</v>
      </c>
      <c r="B19" s="34" t="s">
        <v>22</v>
      </c>
      <c r="C19" s="34" t="s">
        <v>7</v>
      </c>
      <c r="D19" s="130">
        <v>4</v>
      </c>
    </row>
    <row r="20" spans="1:4" x14ac:dyDescent="0.2">
      <c r="A20" s="66" t="s">
        <v>21</v>
      </c>
      <c r="B20" s="34" t="s">
        <v>54</v>
      </c>
      <c r="C20" s="34" t="s">
        <v>7</v>
      </c>
      <c r="D20" s="130">
        <v>1</v>
      </c>
    </row>
    <row r="21" spans="1:4" x14ac:dyDescent="0.2">
      <c r="A21" s="4" t="s">
        <v>21</v>
      </c>
      <c r="B21" s="3" t="s">
        <v>48</v>
      </c>
      <c r="C21" s="3" t="s">
        <v>8</v>
      </c>
      <c r="D21" s="67">
        <v>1</v>
      </c>
    </row>
    <row r="22" spans="1:4" x14ac:dyDescent="0.2">
      <c r="A22" s="4" t="s">
        <v>21</v>
      </c>
      <c r="B22" s="3" t="s">
        <v>55</v>
      </c>
      <c r="C22" s="3" t="s">
        <v>7</v>
      </c>
      <c r="D22" s="67">
        <v>2</v>
      </c>
    </row>
    <row r="23" spans="1:4" x14ac:dyDescent="0.2">
      <c r="A23" s="4" t="s">
        <v>21</v>
      </c>
      <c r="B23" s="3" t="s">
        <v>89</v>
      </c>
      <c r="C23" s="3" t="s">
        <v>7</v>
      </c>
      <c r="D23" s="67">
        <v>3</v>
      </c>
    </row>
    <row r="24" spans="1:4" x14ac:dyDescent="0.2">
      <c r="A24" s="4" t="s">
        <v>21</v>
      </c>
      <c r="B24" s="3" t="s">
        <v>44</v>
      </c>
      <c r="C24" s="3" t="s">
        <v>7</v>
      </c>
      <c r="D24" s="67">
        <v>2</v>
      </c>
    </row>
    <row r="25" spans="1:4" x14ac:dyDescent="0.2">
      <c r="A25" s="19" t="s">
        <v>21</v>
      </c>
      <c r="B25" s="20" t="s">
        <v>44</v>
      </c>
      <c r="C25" s="20" t="s">
        <v>8</v>
      </c>
      <c r="D25" s="148">
        <v>4</v>
      </c>
    </row>
    <row r="26" spans="1:4" x14ac:dyDescent="0.2">
      <c r="A26" s="19" t="s">
        <v>21</v>
      </c>
      <c r="B26" s="20" t="s">
        <v>36</v>
      </c>
      <c r="C26" s="20" t="s">
        <v>7</v>
      </c>
      <c r="D26" s="148">
        <v>4</v>
      </c>
    </row>
    <row r="27" spans="1:4" ht="13.5" thickBot="1" x14ac:dyDescent="0.25">
      <c r="A27" s="149" t="s">
        <v>21</v>
      </c>
      <c r="B27" s="150" t="s">
        <v>36</v>
      </c>
      <c r="C27" s="150" t="s">
        <v>8</v>
      </c>
      <c r="D27" s="151">
        <v>3</v>
      </c>
    </row>
    <row r="28" spans="1:4" ht="14.25" thickTop="1" thickBot="1" x14ac:dyDescent="0.25">
      <c r="A28" s="15" t="s">
        <v>28</v>
      </c>
      <c r="B28" s="22"/>
      <c r="C28" s="22"/>
      <c r="D28" s="31">
        <f>SUM(D19:D27)</f>
        <v>24</v>
      </c>
    </row>
    <row r="29" spans="1:4" ht="13.5" thickTop="1" x14ac:dyDescent="0.2">
      <c r="A29" s="76" t="s">
        <v>23</v>
      </c>
      <c r="B29" s="77" t="s">
        <v>90</v>
      </c>
      <c r="C29" s="77" t="s">
        <v>7</v>
      </c>
      <c r="D29" s="129">
        <v>1</v>
      </c>
    </row>
    <row r="30" spans="1:4" x14ac:dyDescent="0.2">
      <c r="A30" s="19" t="s">
        <v>23</v>
      </c>
      <c r="B30" s="20" t="s">
        <v>24</v>
      </c>
      <c r="C30" s="20" t="s">
        <v>8</v>
      </c>
      <c r="D30" s="148">
        <v>4</v>
      </c>
    </row>
    <row r="31" spans="1:4" x14ac:dyDescent="0.2">
      <c r="A31" s="19" t="s">
        <v>23</v>
      </c>
      <c r="B31" s="20" t="s">
        <v>51</v>
      </c>
      <c r="C31" s="20" t="s">
        <v>7</v>
      </c>
      <c r="D31" s="148">
        <v>1</v>
      </c>
    </row>
    <row r="32" spans="1:4" x14ac:dyDescent="0.2">
      <c r="A32" s="19" t="s">
        <v>23</v>
      </c>
      <c r="B32" s="20" t="s">
        <v>51</v>
      </c>
      <c r="C32" s="20" t="s">
        <v>8</v>
      </c>
      <c r="D32" s="148">
        <v>1</v>
      </c>
    </row>
    <row r="33" spans="1:4" x14ac:dyDescent="0.2">
      <c r="A33" s="19" t="s">
        <v>23</v>
      </c>
      <c r="B33" s="20" t="s">
        <v>45</v>
      </c>
      <c r="C33" s="20" t="s">
        <v>7</v>
      </c>
      <c r="D33" s="148">
        <v>1</v>
      </c>
    </row>
    <row r="34" spans="1:4" x14ac:dyDescent="0.2">
      <c r="A34" s="19" t="s">
        <v>23</v>
      </c>
      <c r="B34" s="20" t="s">
        <v>46</v>
      </c>
      <c r="C34" s="20" t="s">
        <v>8</v>
      </c>
      <c r="D34" s="148">
        <v>1</v>
      </c>
    </row>
    <row r="35" spans="1:4" ht="13.5" thickBot="1" x14ac:dyDescent="0.25">
      <c r="A35" s="68" t="s">
        <v>29</v>
      </c>
      <c r="B35" s="54"/>
      <c r="C35" s="54"/>
      <c r="D35" s="69">
        <f>SUM(D29:D34)</f>
        <v>9</v>
      </c>
    </row>
    <row r="36" spans="1:4" ht="14.25" thickTop="1" thickBot="1" x14ac:dyDescent="0.25">
      <c r="A36" s="40" t="s">
        <v>12</v>
      </c>
      <c r="B36" s="17"/>
      <c r="C36" s="16"/>
      <c r="D36" s="21">
        <f>SUM(D7+D11+D18+D28+D35)</f>
        <v>51</v>
      </c>
    </row>
    <row r="37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workbookViewId="0">
      <selection activeCell="K13" sqref="K13"/>
    </sheetView>
  </sheetViews>
  <sheetFormatPr defaultRowHeight="12.75" x14ac:dyDescent="0.2"/>
  <sheetData>
    <row r="3" spans="1:11" x14ac:dyDescent="0.2">
      <c r="A3" t="s">
        <v>58</v>
      </c>
    </row>
    <row r="4" spans="1:11" x14ac:dyDescent="0.2">
      <c r="A4" s="58" t="s">
        <v>99</v>
      </c>
    </row>
    <row r="5" spans="1:11" ht="13.5" thickBot="1" x14ac:dyDescent="0.25"/>
    <row r="6" spans="1:11" ht="14.25" thickTop="1" thickBot="1" x14ac:dyDescent="0.25">
      <c r="A6" s="79"/>
      <c r="B6" s="80" t="s">
        <v>42</v>
      </c>
      <c r="C6" s="80" t="s">
        <v>59</v>
      </c>
      <c r="D6" s="80" t="s">
        <v>7</v>
      </c>
      <c r="E6" s="80" t="s">
        <v>56</v>
      </c>
      <c r="F6" s="81" t="s">
        <v>12</v>
      </c>
      <c r="G6" s="82" t="s">
        <v>60</v>
      </c>
      <c r="H6" s="83" t="s">
        <v>61</v>
      </c>
      <c r="J6" s="84"/>
    </row>
    <row r="7" spans="1:11" ht="13.5" thickTop="1" x14ac:dyDescent="0.2">
      <c r="A7" s="139" t="s">
        <v>98</v>
      </c>
      <c r="B7" s="132">
        <v>5</v>
      </c>
      <c r="C7" s="133">
        <v>3</v>
      </c>
      <c r="D7" s="133">
        <v>9</v>
      </c>
      <c r="E7" s="133">
        <v>1</v>
      </c>
      <c r="F7" s="73">
        <f>SUM(B7:E7)</f>
        <v>18</v>
      </c>
      <c r="G7" s="135">
        <v>1140</v>
      </c>
      <c r="H7" s="136">
        <f>PRODUCT(F7*1/G7)</f>
        <v>1.5789473684210527E-2</v>
      </c>
      <c r="J7" s="84"/>
    </row>
    <row r="8" spans="1:11" x14ac:dyDescent="0.2">
      <c r="A8" s="85" t="s">
        <v>62</v>
      </c>
      <c r="B8" s="62">
        <v>7</v>
      </c>
      <c r="C8" s="86">
        <v>1</v>
      </c>
      <c r="D8" s="86">
        <v>4</v>
      </c>
      <c r="E8" s="86">
        <v>0</v>
      </c>
      <c r="F8" s="9">
        <f t="shared" ref="F8:F18" si="0">SUM(B8:E8)</f>
        <v>12</v>
      </c>
      <c r="G8" s="131">
        <v>1097</v>
      </c>
      <c r="H8" s="88">
        <f>PRODUCT(F8*1/G8)</f>
        <v>1.0938924339106655E-2</v>
      </c>
      <c r="J8" s="58" t="s">
        <v>63</v>
      </c>
    </row>
    <row r="9" spans="1:11" x14ac:dyDescent="0.2">
      <c r="A9" s="85" t="s">
        <v>64</v>
      </c>
      <c r="B9" s="62">
        <v>1</v>
      </c>
      <c r="C9" s="86">
        <v>1</v>
      </c>
      <c r="D9" s="86">
        <v>4</v>
      </c>
      <c r="E9" s="86">
        <v>0</v>
      </c>
      <c r="F9" s="9">
        <f t="shared" si="0"/>
        <v>6</v>
      </c>
      <c r="G9" s="87">
        <v>1035</v>
      </c>
      <c r="H9" s="88">
        <f t="shared" ref="H9:H19" si="1">PRODUCT(F9*1/G9)</f>
        <v>5.7971014492753624E-3</v>
      </c>
      <c r="J9" s="58"/>
      <c r="K9" s="58" t="s">
        <v>104</v>
      </c>
    </row>
    <row r="10" spans="1:11" x14ac:dyDescent="0.2">
      <c r="A10" s="89" t="s">
        <v>65</v>
      </c>
      <c r="B10" s="1">
        <v>1</v>
      </c>
      <c r="C10" s="90">
        <v>0</v>
      </c>
      <c r="D10" s="90">
        <v>11</v>
      </c>
      <c r="E10" s="90">
        <v>0</v>
      </c>
      <c r="F10" s="6">
        <f t="shared" si="0"/>
        <v>12</v>
      </c>
      <c r="G10" s="6">
        <v>946</v>
      </c>
      <c r="H10" s="91">
        <f t="shared" si="1"/>
        <v>1.2684989429175475E-2</v>
      </c>
      <c r="J10" s="58" t="s">
        <v>66</v>
      </c>
    </row>
    <row r="11" spans="1:11" x14ac:dyDescent="0.2">
      <c r="A11" s="85" t="s">
        <v>67</v>
      </c>
      <c r="B11" s="62">
        <v>4</v>
      </c>
      <c r="C11" s="86">
        <v>2</v>
      </c>
      <c r="D11" s="86">
        <v>15</v>
      </c>
      <c r="E11" s="86">
        <v>1</v>
      </c>
      <c r="F11" s="9">
        <f t="shared" si="0"/>
        <v>22</v>
      </c>
      <c r="G11" s="78">
        <v>963</v>
      </c>
      <c r="H11" s="92">
        <f t="shared" si="1"/>
        <v>2.284527518172378E-2</v>
      </c>
      <c r="J11" s="58"/>
      <c r="K11" s="58" t="s">
        <v>68</v>
      </c>
    </row>
    <row r="12" spans="1:11" x14ac:dyDescent="0.2">
      <c r="A12" s="85" t="s">
        <v>69</v>
      </c>
      <c r="B12" s="62">
        <v>5</v>
      </c>
      <c r="C12" s="86">
        <v>2</v>
      </c>
      <c r="D12" s="86">
        <v>13</v>
      </c>
      <c r="E12" s="86">
        <v>0</v>
      </c>
      <c r="F12" s="93">
        <f t="shared" si="0"/>
        <v>20</v>
      </c>
      <c r="G12" s="94">
        <v>938</v>
      </c>
      <c r="H12" s="91">
        <f t="shared" si="1"/>
        <v>2.1321961620469083E-2</v>
      </c>
      <c r="J12" s="58" t="s">
        <v>70</v>
      </c>
    </row>
    <row r="13" spans="1:11" x14ac:dyDescent="0.2">
      <c r="A13" s="89" t="s">
        <v>71</v>
      </c>
      <c r="B13" s="1">
        <v>7</v>
      </c>
      <c r="C13" s="90">
        <v>1</v>
      </c>
      <c r="D13" s="90">
        <v>7</v>
      </c>
      <c r="E13" s="90">
        <v>1</v>
      </c>
      <c r="F13" s="95">
        <f t="shared" si="0"/>
        <v>16</v>
      </c>
      <c r="G13" s="96">
        <v>987</v>
      </c>
      <c r="H13" s="91">
        <f t="shared" si="1"/>
        <v>1.6210739614994935E-2</v>
      </c>
      <c r="J13" s="58"/>
      <c r="K13" s="58" t="s">
        <v>105</v>
      </c>
    </row>
    <row r="14" spans="1:11" x14ac:dyDescent="0.2">
      <c r="A14" s="89" t="s">
        <v>72</v>
      </c>
      <c r="B14" s="1">
        <v>10</v>
      </c>
      <c r="C14" s="90">
        <v>3</v>
      </c>
      <c r="D14" s="90">
        <v>7</v>
      </c>
      <c r="E14" s="97" t="s">
        <v>73</v>
      </c>
      <c r="F14" s="95">
        <f t="shared" si="0"/>
        <v>20</v>
      </c>
      <c r="G14" s="96">
        <v>909</v>
      </c>
      <c r="H14" s="91">
        <f t="shared" si="1"/>
        <v>2.2002200220022004E-2</v>
      </c>
      <c r="J14" s="58" t="s">
        <v>74</v>
      </c>
    </row>
    <row r="15" spans="1:11" x14ac:dyDescent="0.2">
      <c r="A15" s="89" t="s">
        <v>75</v>
      </c>
      <c r="B15" s="1">
        <v>4</v>
      </c>
      <c r="C15" s="90">
        <v>0</v>
      </c>
      <c r="D15" s="90">
        <v>8</v>
      </c>
      <c r="E15" s="97" t="s">
        <v>73</v>
      </c>
      <c r="F15" s="95">
        <f t="shared" si="0"/>
        <v>12</v>
      </c>
      <c r="G15" s="96">
        <v>833</v>
      </c>
      <c r="H15" s="91">
        <f t="shared" si="1"/>
        <v>1.4405762304921969E-2</v>
      </c>
      <c r="J15" s="58"/>
      <c r="K15" s="58" t="s">
        <v>76</v>
      </c>
    </row>
    <row r="16" spans="1:11" x14ac:dyDescent="0.2">
      <c r="A16" s="89" t="s">
        <v>77</v>
      </c>
      <c r="B16" s="1">
        <v>3</v>
      </c>
      <c r="C16" s="90">
        <v>3</v>
      </c>
      <c r="D16" s="90">
        <v>4</v>
      </c>
      <c r="E16" s="97" t="s">
        <v>73</v>
      </c>
      <c r="F16" s="95">
        <f t="shared" si="0"/>
        <v>10</v>
      </c>
      <c r="G16" s="96">
        <v>803</v>
      </c>
      <c r="H16" s="91">
        <f t="shared" si="1"/>
        <v>1.2453300124533001E-2</v>
      </c>
      <c r="J16" s="58" t="s">
        <v>78</v>
      </c>
    </row>
    <row r="17" spans="1:11" x14ac:dyDescent="0.2">
      <c r="A17" s="89" t="s">
        <v>79</v>
      </c>
      <c r="B17" s="1">
        <v>1</v>
      </c>
      <c r="C17" s="90">
        <v>0</v>
      </c>
      <c r="D17" s="90">
        <v>7</v>
      </c>
      <c r="E17" s="97" t="s">
        <v>73</v>
      </c>
      <c r="F17" s="95">
        <f t="shared" si="0"/>
        <v>8</v>
      </c>
      <c r="G17" s="96">
        <v>736</v>
      </c>
      <c r="H17" s="91">
        <f t="shared" si="1"/>
        <v>1.0869565217391304E-2</v>
      </c>
      <c r="J17" s="58"/>
      <c r="K17" s="58" t="s">
        <v>80</v>
      </c>
    </row>
    <row r="18" spans="1:11" ht="13.5" thickBot="1" x14ac:dyDescent="0.25">
      <c r="A18" s="98" t="s">
        <v>81</v>
      </c>
      <c r="B18" s="99">
        <v>0</v>
      </c>
      <c r="C18" s="100">
        <v>3</v>
      </c>
      <c r="D18" s="100">
        <v>4</v>
      </c>
      <c r="E18" s="101" t="s">
        <v>73</v>
      </c>
      <c r="F18" s="102">
        <f t="shared" si="0"/>
        <v>7</v>
      </c>
      <c r="G18" s="103">
        <v>737</v>
      </c>
      <c r="H18" s="104">
        <f t="shared" si="1"/>
        <v>9.497964721845319E-3</v>
      </c>
      <c r="J18" s="58" t="s">
        <v>82</v>
      </c>
    </row>
    <row r="19" spans="1:11" ht="14.25" thickTop="1" thickBot="1" x14ac:dyDescent="0.25">
      <c r="A19" s="105" t="s">
        <v>12</v>
      </c>
      <c r="B19" s="106">
        <f>SUM(B7:B18)</f>
        <v>48</v>
      </c>
      <c r="C19" s="107">
        <f>SUM(C7:C18)</f>
        <v>19</v>
      </c>
      <c r="D19" s="107">
        <f>SUM(D7:D18)</f>
        <v>93</v>
      </c>
      <c r="E19" s="107">
        <f>SUM(E7:E13)</f>
        <v>3</v>
      </c>
      <c r="F19" s="107">
        <f>SUM(F7:F18)</f>
        <v>163</v>
      </c>
      <c r="G19" s="108">
        <f>SUM(G7:G18)</f>
        <v>11124</v>
      </c>
      <c r="H19" s="109">
        <f t="shared" si="1"/>
        <v>1.4653002517080188E-2</v>
      </c>
      <c r="J19" s="58"/>
      <c r="K19" s="58" t="s">
        <v>92</v>
      </c>
    </row>
    <row r="20" spans="1:11" ht="13.5" thickTop="1" x14ac:dyDescent="0.2">
      <c r="J20" s="58" t="s">
        <v>83</v>
      </c>
    </row>
    <row r="21" spans="1:11" x14ac:dyDescent="0.2">
      <c r="K21" s="58" t="s">
        <v>84</v>
      </c>
    </row>
    <row r="22" spans="1:11" x14ac:dyDescent="0.2">
      <c r="A22" t="s">
        <v>85</v>
      </c>
    </row>
    <row r="23" spans="1:11" x14ac:dyDescent="0.2">
      <c r="A23" s="58" t="s">
        <v>100</v>
      </c>
    </row>
    <row r="24" spans="1:11" ht="13.5" thickBot="1" x14ac:dyDescent="0.25"/>
    <row r="25" spans="1:11" ht="14.25" thickTop="1" thickBot="1" x14ac:dyDescent="0.25">
      <c r="A25" s="79"/>
      <c r="B25" s="80" t="s">
        <v>6</v>
      </c>
      <c r="C25" s="80" t="s">
        <v>86</v>
      </c>
      <c r="D25" s="80" t="s">
        <v>52</v>
      </c>
      <c r="E25" s="80" t="s">
        <v>8</v>
      </c>
      <c r="F25" s="80" t="s">
        <v>87</v>
      </c>
      <c r="G25" s="80" t="s">
        <v>88</v>
      </c>
      <c r="H25" s="110" t="s">
        <v>15</v>
      </c>
      <c r="I25" s="81" t="s">
        <v>12</v>
      </c>
      <c r="J25" s="82" t="s">
        <v>60</v>
      </c>
      <c r="K25" s="83" t="s">
        <v>61</v>
      </c>
    </row>
    <row r="26" spans="1:11" ht="13.5" thickTop="1" x14ac:dyDescent="0.2">
      <c r="A26" s="139" t="s">
        <v>98</v>
      </c>
      <c r="B26" s="137">
        <v>9</v>
      </c>
      <c r="C26" s="133">
        <v>2</v>
      </c>
      <c r="D26" s="133">
        <v>6</v>
      </c>
      <c r="E26" s="133">
        <v>3</v>
      </c>
      <c r="F26" s="133">
        <v>1</v>
      </c>
      <c r="G26" s="133">
        <v>5</v>
      </c>
      <c r="H26" s="138">
        <v>2</v>
      </c>
      <c r="I26" s="73">
        <f>SUM(B26:H26)</f>
        <v>28</v>
      </c>
      <c r="J26" s="134">
        <v>164</v>
      </c>
      <c r="K26" s="136">
        <f>PRODUCT(I26*1/J26)</f>
        <v>0.17073170731707318</v>
      </c>
    </row>
    <row r="27" spans="1:11" x14ac:dyDescent="0.2">
      <c r="A27" s="85" t="s">
        <v>62</v>
      </c>
      <c r="B27" s="62">
        <v>14</v>
      </c>
      <c r="C27" s="86">
        <v>2</v>
      </c>
      <c r="D27" s="86">
        <v>5</v>
      </c>
      <c r="E27" s="86">
        <v>5</v>
      </c>
      <c r="F27" s="86">
        <v>1</v>
      </c>
      <c r="G27" s="86">
        <v>9</v>
      </c>
      <c r="H27" s="111">
        <v>2</v>
      </c>
      <c r="I27" s="9">
        <f t="shared" ref="I27:I37" si="2">SUM(B27:H27)</f>
        <v>38</v>
      </c>
      <c r="J27" s="78">
        <v>166</v>
      </c>
      <c r="K27" s="88">
        <f>PRODUCT(I27*1/J27)</f>
        <v>0.2289156626506024</v>
      </c>
    </row>
    <row r="28" spans="1:11" x14ac:dyDescent="0.2">
      <c r="A28" s="85" t="s">
        <v>64</v>
      </c>
      <c r="B28" s="62">
        <v>6</v>
      </c>
      <c r="C28" s="86">
        <v>2</v>
      </c>
      <c r="D28" s="86">
        <v>5</v>
      </c>
      <c r="E28" s="86">
        <v>2</v>
      </c>
      <c r="F28" s="86">
        <v>3</v>
      </c>
      <c r="G28" s="86">
        <v>6</v>
      </c>
      <c r="H28" s="111">
        <v>5</v>
      </c>
      <c r="I28" s="9">
        <f t="shared" si="2"/>
        <v>29</v>
      </c>
      <c r="J28" s="78">
        <v>147</v>
      </c>
      <c r="K28" s="88">
        <f>PRODUCT(I28*1/J28)</f>
        <v>0.19727891156462585</v>
      </c>
    </row>
    <row r="29" spans="1:11" x14ac:dyDescent="0.2">
      <c r="A29" s="89" t="s">
        <v>65</v>
      </c>
      <c r="B29" s="1">
        <v>5</v>
      </c>
      <c r="C29" s="90">
        <v>3</v>
      </c>
      <c r="D29" s="90">
        <v>3</v>
      </c>
      <c r="E29" s="90">
        <v>7</v>
      </c>
      <c r="F29" s="90">
        <v>4</v>
      </c>
      <c r="G29" s="90">
        <v>12</v>
      </c>
      <c r="H29" s="112">
        <v>1</v>
      </c>
      <c r="I29" s="6">
        <f t="shared" si="2"/>
        <v>35</v>
      </c>
      <c r="J29" s="75">
        <v>160</v>
      </c>
      <c r="K29" s="91">
        <f>PRODUCT(I29*1/J29)</f>
        <v>0.21875</v>
      </c>
    </row>
    <row r="30" spans="1:11" x14ac:dyDescent="0.2">
      <c r="A30" s="85" t="s">
        <v>67</v>
      </c>
      <c r="B30" s="62">
        <v>8</v>
      </c>
      <c r="C30" s="86">
        <v>0</v>
      </c>
      <c r="D30" s="86">
        <v>6</v>
      </c>
      <c r="E30" s="86">
        <v>3</v>
      </c>
      <c r="F30" s="86">
        <v>2</v>
      </c>
      <c r="G30" s="86">
        <v>5</v>
      </c>
      <c r="H30" s="111">
        <v>0</v>
      </c>
      <c r="I30" s="9">
        <f t="shared" si="2"/>
        <v>24</v>
      </c>
      <c r="J30" s="78">
        <v>144</v>
      </c>
      <c r="K30" s="88">
        <f t="shared" ref="K30:K38" si="3">PRODUCT(I30*1/J30)</f>
        <v>0.16666666666666666</v>
      </c>
    </row>
    <row r="31" spans="1:11" x14ac:dyDescent="0.2">
      <c r="A31" s="85" t="s">
        <v>69</v>
      </c>
      <c r="B31" s="62">
        <v>3</v>
      </c>
      <c r="C31" s="86">
        <v>1</v>
      </c>
      <c r="D31" s="86">
        <v>4</v>
      </c>
      <c r="E31" s="86">
        <v>4</v>
      </c>
      <c r="F31" s="86">
        <v>5</v>
      </c>
      <c r="G31" s="86">
        <v>4</v>
      </c>
      <c r="H31" s="111">
        <v>0</v>
      </c>
      <c r="I31" s="93">
        <f t="shared" si="2"/>
        <v>21</v>
      </c>
      <c r="J31" s="94">
        <v>115</v>
      </c>
      <c r="K31" s="91">
        <f t="shared" si="3"/>
        <v>0.18260869565217391</v>
      </c>
    </row>
    <row r="32" spans="1:11" x14ac:dyDescent="0.2">
      <c r="A32" s="89" t="s">
        <v>71</v>
      </c>
      <c r="B32" s="1">
        <v>6</v>
      </c>
      <c r="C32" s="90">
        <v>0</v>
      </c>
      <c r="D32" s="90">
        <v>4</v>
      </c>
      <c r="E32" s="90">
        <v>5</v>
      </c>
      <c r="F32" s="90">
        <v>3</v>
      </c>
      <c r="G32" s="90">
        <v>10</v>
      </c>
      <c r="H32" s="112">
        <v>1</v>
      </c>
      <c r="I32" s="95">
        <f t="shared" si="2"/>
        <v>29</v>
      </c>
      <c r="J32" s="96">
        <v>134</v>
      </c>
      <c r="K32" s="91">
        <f t="shared" si="3"/>
        <v>0.21641791044776118</v>
      </c>
    </row>
    <row r="33" spans="1:11" x14ac:dyDescent="0.2">
      <c r="A33" s="89" t="s">
        <v>72</v>
      </c>
      <c r="B33" s="1">
        <v>3</v>
      </c>
      <c r="C33" s="90">
        <v>0</v>
      </c>
      <c r="D33" s="90">
        <v>3</v>
      </c>
      <c r="E33" s="90">
        <v>8</v>
      </c>
      <c r="F33" s="90">
        <v>4</v>
      </c>
      <c r="G33" s="90">
        <v>6</v>
      </c>
      <c r="H33" s="113" t="s">
        <v>73</v>
      </c>
      <c r="I33" s="95">
        <f t="shared" si="2"/>
        <v>24</v>
      </c>
      <c r="J33" s="96">
        <v>145</v>
      </c>
      <c r="K33" s="114">
        <f t="shared" si="3"/>
        <v>0.16551724137931034</v>
      </c>
    </row>
    <row r="34" spans="1:11" x14ac:dyDescent="0.2">
      <c r="A34" s="89" t="s">
        <v>75</v>
      </c>
      <c r="B34" s="1">
        <v>2</v>
      </c>
      <c r="C34" s="90">
        <v>1</v>
      </c>
      <c r="D34" s="90">
        <v>4</v>
      </c>
      <c r="E34" s="90">
        <v>2</v>
      </c>
      <c r="F34" s="90">
        <v>1</v>
      </c>
      <c r="G34" s="90">
        <v>1</v>
      </c>
      <c r="H34" s="113" t="s">
        <v>73</v>
      </c>
      <c r="I34" s="95">
        <f t="shared" si="2"/>
        <v>11</v>
      </c>
      <c r="J34" s="96">
        <v>110</v>
      </c>
      <c r="K34" s="114">
        <f t="shared" si="3"/>
        <v>0.1</v>
      </c>
    </row>
    <row r="35" spans="1:11" x14ac:dyDescent="0.2">
      <c r="A35" s="89" t="s">
        <v>77</v>
      </c>
      <c r="B35" s="1">
        <v>0</v>
      </c>
      <c r="C35" s="90">
        <v>2</v>
      </c>
      <c r="D35" s="90">
        <v>2</v>
      </c>
      <c r="E35" s="90">
        <v>2</v>
      </c>
      <c r="F35" s="90">
        <v>5</v>
      </c>
      <c r="G35" s="90">
        <v>1</v>
      </c>
      <c r="H35" s="113" t="s">
        <v>73</v>
      </c>
      <c r="I35" s="95">
        <f t="shared" si="2"/>
        <v>12</v>
      </c>
      <c r="J35" s="96">
        <v>120</v>
      </c>
      <c r="K35" s="114">
        <f t="shared" si="3"/>
        <v>0.1</v>
      </c>
    </row>
    <row r="36" spans="1:11" x14ac:dyDescent="0.2">
      <c r="A36" s="89" t="s">
        <v>79</v>
      </c>
      <c r="B36" s="1">
        <v>0</v>
      </c>
      <c r="C36" s="90">
        <v>1</v>
      </c>
      <c r="D36" s="90">
        <v>7</v>
      </c>
      <c r="E36" s="90">
        <v>0</v>
      </c>
      <c r="F36" s="90">
        <v>2</v>
      </c>
      <c r="G36" s="90">
        <v>0</v>
      </c>
      <c r="H36" s="113" t="s">
        <v>73</v>
      </c>
      <c r="I36" s="95">
        <f t="shared" si="2"/>
        <v>10</v>
      </c>
      <c r="J36" s="96">
        <v>106</v>
      </c>
      <c r="K36" s="114">
        <f t="shared" si="3"/>
        <v>9.4339622641509441E-2</v>
      </c>
    </row>
    <row r="37" spans="1:11" ht="13.5" thickBot="1" x14ac:dyDescent="0.25">
      <c r="A37" s="98" t="s">
        <v>81</v>
      </c>
      <c r="B37" s="99">
        <v>0</v>
      </c>
      <c r="C37" s="100">
        <v>3</v>
      </c>
      <c r="D37" s="100">
        <v>1</v>
      </c>
      <c r="E37" s="100">
        <v>0</v>
      </c>
      <c r="F37" s="100">
        <v>0</v>
      </c>
      <c r="G37" s="100">
        <v>0</v>
      </c>
      <c r="H37" s="115" t="s">
        <v>73</v>
      </c>
      <c r="I37" s="102">
        <f t="shared" si="2"/>
        <v>4</v>
      </c>
      <c r="J37" s="103">
        <v>89</v>
      </c>
      <c r="K37" s="116">
        <f t="shared" si="3"/>
        <v>4.49438202247191E-2</v>
      </c>
    </row>
    <row r="38" spans="1:11" ht="14.25" thickTop="1" thickBot="1" x14ac:dyDescent="0.25">
      <c r="A38" s="105" t="s">
        <v>12</v>
      </c>
      <c r="B38" s="106">
        <f t="shared" ref="B38:G38" si="4">SUM(B26:B37)</f>
        <v>56</v>
      </c>
      <c r="C38" s="107">
        <f t="shared" si="4"/>
        <v>17</v>
      </c>
      <c r="D38" s="107">
        <f t="shared" si="4"/>
        <v>50</v>
      </c>
      <c r="E38" s="107">
        <f t="shared" si="4"/>
        <v>41</v>
      </c>
      <c r="F38" s="107">
        <f t="shared" si="4"/>
        <v>31</v>
      </c>
      <c r="G38" s="107">
        <f t="shared" si="4"/>
        <v>59</v>
      </c>
      <c r="H38" s="107">
        <f>SUM(H26:H32)</f>
        <v>11</v>
      </c>
      <c r="I38" s="107">
        <f>SUM(I26:I37)</f>
        <v>265</v>
      </c>
      <c r="J38" s="108">
        <f>SUM(J26:J37)</f>
        <v>1600</v>
      </c>
      <c r="K38" s="117">
        <f t="shared" si="3"/>
        <v>0.16562499999999999</v>
      </c>
    </row>
    <row r="39" spans="1:11" ht="13.5" thickTop="1" x14ac:dyDescent="0.2"/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2012-04-26T20:29:59Z</cp:lastPrinted>
  <dcterms:created xsi:type="dcterms:W3CDTF">2006-02-06T18:49:27Z</dcterms:created>
  <dcterms:modified xsi:type="dcterms:W3CDTF">2014-12-09T19:17:07Z</dcterms:modified>
</cp:coreProperties>
</file>